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7BB3B84E-623A-4EF4-89AC-0F6312DBC16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G304" i="9"/>
  <c r="F304" i="9"/>
  <c r="E304" i="9"/>
  <c r="B304" i="9" s="1"/>
  <c r="H303" i="9"/>
  <c r="G303" i="9"/>
  <c r="F303" i="9"/>
  <c r="H302" i="9"/>
  <c r="G302" i="9"/>
  <c r="F302" i="9"/>
  <c r="E302" i="9"/>
  <c r="B302" i="9" s="1"/>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E292" i="9" s="1"/>
  <c r="B292" i="9" s="1"/>
  <c r="F292" i="9"/>
  <c r="F291" i="9"/>
  <c r="F290" i="9"/>
  <c r="H289" i="9"/>
  <c r="E289" i="9" s="1"/>
  <c r="G289" i="9"/>
  <c r="F289" i="9"/>
  <c r="B289" i="9" s="1"/>
  <c r="H288" i="9"/>
  <c r="G288" i="9"/>
  <c r="F288" i="9"/>
  <c r="H287" i="9"/>
  <c r="G287" i="9"/>
  <c r="F287" i="9"/>
  <c r="H286" i="9"/>
  <c r="G286" i="9"/>
  <c r="F286" i="9"/>
  <c r="F285" i="9"/>
  <c r="H284" i="9"/>
  <c r="E284" i="9" s="1"/>
  <c r="G284" i="9"/>
  <c r="F284" i="9"/>
  <c r="B284" i="9"/>
  <c r="H283" i="9"/>
  <c r="G283" i="9"/>
  <c r="F283" i="9"/>
  <c r="E283" i="9"/>
  <c r="B283" i="9" s="1"/>
  <c r="H282" i="9"/>
  <c r="G282" i="9"/>
  <c r="F282" i="9"/>
  <c r="F281" i="9"/>
  <c r="F280" i="9"/>
  <c r="F279" i="9"/>
  <c r="F277" i="9" s="1"/>
  <c r="F278" i="9"/>
  <c r="F276" i="9"/>
  <c r="L275" i="9"/>
  <c r="F275" i="9" s="1"/>
  <c r="H275" i="9"/>
  <c r="F274" i="9"/>
  <c r="I273" i="9"/>
  <c r="E273" i="9" s="1"/>
  <c r="B273" i="9" s="1"/>
  <c r="H273" i="9"/>
  <c r="F273" i="9"/>
  <c r="E272" i="9"/>
  <c r="M271" i="9"/>
  <c r="L271" i="9"/>
  <c r="F271" i="9" s="1"/>
  <c r="E271" i="9"/>
  <c r="M270" i="9"/>
  <c r="F270" i="9" s="1"/>
  <c r="B270" i="9" s="1"/>
  <c r="L270" i="9"/>
  <c r="E270" i="9"/>
  <c r="M269" i="9"/>
  <c r="L269" i="9"/>
  <c r="F269" i="9" s="1"/>
  <c r="E269" i="9"/>
  <c r="M268" i="9"/>
  <c r="F268" i="9" s="1"/>
  <c r="B268" i="9" s="1"/>
  <c r="L268" i="9"/>
  <c r="E268" i="9"/>
  <c r="M267" i="9"/>
  <c r="L267" i="9"/>
  <c r="F267" i="9" s="1"/>
  <c r="E267" i="9"/>
  <c r="M266" i="9"/>
  <c r="F266" i="9" s="1"/>
  <c r="B266" i="9" s="1"/>
  <c r="L266" i="9"/>
  <c r="E266" i="9"/>
  <c r="M265" i="9"/>
  <c r="L265" i="9"/>
  <c r="F265" i="9" s="1"/>
  <c r="E265" i="9"/>
  <c r="M264" i="9"/>
  <c r="F264" i="9" s="1"/>
  <c r="B264" i="9" s="1"/>
  <c r="L264" i="9"/>
  <c r="E264" i="9"/>
  <c r="M263" i="9"/>
  <c r="L263" i="9"/>
  <c r="F263" i="9" s="1"/>
  <c r="E263" i="9"/>
  <c r="M262" i="9"/>
  <c r="F262" i="9" s="1"/>
  <c r="B262" i="9" s="1"/>
  <c r="L262" i="9"/>
  <c r="E262" i="9"/>
  <c r="M261" i="9"/>
  <c r="L261" i="9"/>
  <c r="F261" i="9" s="1"/>
  <c r="E261" i="9"/>
  <c r="M260" i="9"/>
  <c r="F260" i="9" s="1"/>
  <c r="B260" i="9" s="1"/>
  <c r="L260" i="9"/>
  <c r="E260" i="9"/>
  <c r="M259" i="9"/>
  <c r="L259" i="9"/>
  <c r="F259" i="9" s="1"/>
  <c r="E259" i="9"/>
  <c r="M258" i="9"/>
  <c r="F258" i="9" s="1"/>
  <c r="B258" i="9" s="1"/>
  <c r="L258" i="9"/>
  <c r="E258" i="9"/>
  <c r="M257" i="9"/>
  <c r="L257" i="9"/>
  <c r="F257" i="9" s="1"/>
  <c r="E257" i="9"/>
  <c r="M256" i="9"/>
  <c r="F256" i="9" s="1"/>
  <c r="B256" i="9" s="1"/>
  <c r="L256" i="9"/>
  <c r="E256" i="9"/>
  <c r="M255" i="9"/>
  <c r="L255" i="9"/>
  <c r="F255" i="9" s="1"/>
  <c r="E255" i="9"/>
  <c r="M254" i="9"/>
  <c r="F254" i="9" s="1"/>
  <c r="B254" i="9" s="1"/>
  <c r="L254" i="9"/>
  <c r="E254" i="9"/>
  <c r="M253" i="9"/>
  <c r="L253" i="9"/>
  <c r="F253" i="9" s="1"/>
  <c r="E253" i="9"/>
  <c r="M252" i="9"/>
  <c r="F252" i="9" s="1"/>
  <c r="B252" i="9" s="1"/>
  <c r="L252" i="9"/>
  <c r="E252" i="9"/>
  <c r="M251" i="9"/>
  <c r="L251" i="9"/>
  <c r="F251" i="9" s="1"/>
  <c r="E251" i="9"/>
  <c r="M250" i="9"/>
  <c r="F250" i="9" s="1"/>
  <c r="B250" i="9" s="1"/>
  <c r="L250" i="9"/>
  <c r="E250" i="9"/>
  <c r="M249" i="9"/>
  <c r="L249" i="9"/>
  <c r="F249" i="9" s="1"/>
  <c r="E249" i="9"/>
  <c r="M248" i="9"/>
  <c r="F248" i="9" s="1"/>
  <c r="B248" i="9" s="1"/>
  <c r="L248" i="9"/>
  <c r="E248" i="9"/>
  <c r="M247" i="9"/>
  <c r="L247" i="9"/>
  <c r="F247" i="9" s="1"/>
  <c r="E247" i="9"/>
  <c r="M246" i="9"/>
  <c r="F246" i="9" s="1"/>
  <c r="B246" i="9" s="1"/>
  <c r="L246" i="9"/>
  <c r="E246" i="9"/>
  <c r="M245" i="9"/>
  <c r="L245" i="9"/>
  <c r="F245" i="9" s="1"/>
  <c r="E245" i="9"/>
  <c r="M244" i="9"/>
  <c r="L244" i="9"/>
  <c r="F244" i="9" s="1"/>
  <c r="B244" i="9" s="1"/>
  <c r="E244" i="9"/>
  <c r="M243" i="9"/>
  <c r="L243" i="9"/>
  <c r="E243" i="9"/>
  <c r="M242" i="9"/>
  <c r="L242" i="9"/>
  <c r="F242" i="9"/>
  <c r="E242" i="9"/>
  <c r="B242" i="9" s="1"/>
  <c r="M241" i="9"/>
  <c r="L241" i="9"/>
  <c r="F241" i="9"/>
  <c r="E241" i="9"/>
  <c r="M240" i="9"/>
  <c r="L240" i="9"/>
  <c r="F240" i="9"/>
  <c r="B240" i="9" s="1"/>
  <c r="E240" i="9"/>
  <c r="M239" i="9"/>
  <c r="L239" i="9"/>
  <c r="F239" i="9" s="1"/>
  <c r="E239" i="9"/>
  <c r="M238" i="9"/>
  <c r="F238" i="9" s="1"/>
  <c r="B238" i="9" s="1"/>
  <c r="L238" i="9"/>
  <c r="E238" i="9"/>
  <c r="M237" i="9"/>
  <c r="L237" i="9"/>
  <c r="F237" i="9" s="1"/>
  <c r="E237" i="9"/>
  <c r="M236" i="9"/>
  <c r="L236" i="9"/>
  <c r="E236" i="9"/>
  <c r="M235" i="9"/>
  <c r="L235" i="9"/>
  <c r="E235" i="9"/>
  <c r="M234" i="9"/>
  <c r="L234" i="9"/>
  <c r="F234" i="9"/>
  <c r="E234" i="9"/>
  <c r="B234" i="9" s="1"/>
  <c r="M233" i="9"/>
  <c r="L233" i="9"/>
  <c r="F233" i="9"/>
  <c r="E233" i="9"/>
  <c r="M232" i="9"/>
  <c r="L232" i="9"/>
  <c r="F232" i="9"/>
  <c r="B232" i="9" s="1"/>
  <c r="E232" i="9"/>
  <c r="M231" i="9"/>
  <c r="L231" i="9"/>
  <c r="F231" i="9" s="1"/>
  <c r="E231" i="9"/>
  <c r="B231" i="9" s="1"/>
  <c r="M230" i="9"/>
  <c r="F230" i="9" s="1"/>
  <c r="B230" i="9" s="1"/>
  <c r="L230" i="9"/>
  <c r="E230" i="9"/>
  <c r="M229" i="9"/>
  <c r="L229" i="9"/>
  <c r="F229" i="9" s="1"/>
  <c r="E229" i="9"/>
  <c r="M228" i="9"/>
  <c r="L228" i="9"/>
  <c r="F228" i="9" s="1"/>
  <c r="B228" i="9" s="1"/>
  <c r="E228" i="9"/>
  <c r="M227" i="9"/>
  <c r="L227" i="9"/>
  <c r="E227" i="9"/>
  <c r="M226" i="9"/>
  <c r="L226" i="9"/>
  <c r="F226" i="9"/>
  <c r="E226" i="9"/>
  <c r="B226" i="9" s="1"/>
  <c r="M225" i="9"/>
  <c r="L225" i="9"/>
  <c r="F225" i="9"/>
  <c r="E225" i="9"/>
  <c r="M224" i="9"/>
  <c r="L224" i="9"/>
  <c r="F224" i="9"/>
  <c r="B224" i="9" s="1"/>
  <c r="E224" i="9"/>
  <c r="M223" i="9"/>
  <c r="L223" i="9"/>
  <c r="E223" i="9"/>
  <c r="M222" i="9"/>
  <c r="F222" i="9" s="1"/>
  <c r="L222" i="9"/>
  <c r="E222" i="9"/>
  <c r="B222" i="9"/>
  <c r="M221" i="9"/>
  <c r="L221" i="9"/>
  <c r="E221" i="9"/>
  <c r="M220" i="9"/>
  <c r="L220" i="9"/>
  <c r="E220" i="9"/>
  <c r="M219" i="9"/>
  <c r="L219" i="9"/>
  <c r="E219" i="9"/>
  <c r="M218" i="9"/>
  <c r="F218" i="9" s="1"/>
  <c r="B218" i="9" s="1"/>
  <c r="L218" i="9"/>
  <c r="E218" i="9"/>
  <c r="M217" i="9"/>
  <c r="L217" i="9"/>
  <c r="E217" i="9"/>
  <c r="M216" i="9"/>
  <c r="L216" i="9"/>
  <c r="F216" i="9"/>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F125" i="9"/>
  <c r="E125" i="9"/>
  <c r="B125" i="9" s="1"/>
  <c r="H124" i="9"/>
  <c r="G124" i="9"/>
  <c r="E124" i="9" s="1"/>
  <c r="B124" i="9" s="1"/>
  <c r="F124" i="9"/>
  <c r="H123" i="9"/>
  <c r="G123" i="9"/>
  <c r="F123" i="9"/>
  <c r="H122" i="9"/>
  <c r="G122" i="9"/>
  <c r="F122" i="9"/>
  <c r="E122" i="9"/>
  <c r="B122" i="9" s="1"/>
  <c r="H121" i="9"/>
  <c r="G121" i="9"/>
  <c r="F121" i="9"/>
  <c r="E121" i="9"/>
  <c r="H120" i="9"/>
  <c r="G120" i="9"/>
  <c r="E120" i="9" s="1"/>
  <c r="B120" i="9" s="1"/>
  <c r="F120" i="9"/>
  <c r="H119" i="9"/>
  <c r="G119" i="9"/>
  <c r="E119" i="9" s="1"/>
  <c r="F119" i="9"/>
  <c r="B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H112" i="9"/>
  <c r="G112" i="9"/>
  <c r="E112" i="9" s="1"/>
  <c r="B112" i="9" s="1"/>
  <c r="F112" i="9"/>
  <c r="H111" i="9"/>
  <c r="G111" i="9"/>
  <c r="E111" i="9" s="1"/>
  <c r="B111" i="9" s="1"/>
  <c r="F111" i="9"/>
  <c r="H110" i="9"/>
  <c r="G110" i="9"/>
  <c r="F110" i="9"/>
  <c r="E110" i="9"/>
  <c r="B110" i="9" s="1"/>
  <c r="H109" i="9"/>
  <c r="G109" i="9"/>
  <c r="F109" i="9"/>
  <c r="E109" i="9"/>
  <c r="B109" i="9" s="1"/>
  <c r="H108" i="9"/>
  <c r="G108" i="9"/>
  <c r="E108" i="9" s="1"/>
  <c r="B108" i="9" s="1"/>
  <c r="F108" i="9"/>
  <c r="H107" i="9"/>
  <c r="G107" i="9"/>
  <c r="F107" i="9"/>
  <c r="H106" i="9"/>
  <c r="G106" i="9"/>
  <c r="F106" i="9"/>
  <c r="E106" i="9"/>
  <c r="B106" i="9" s="1"/>
  <c r="H105" i="9"/>
  <c r="G105" i="9"/>
  <c r="F105" i="9"/>
  <c r="E105" i="9"/>
  <c r="H104" i="9"/>
  <c r="G104" i="9"/>
  <c r="E104" i="9" s="1"/>
  <c r="B104" i="9" s="1"/>
  <c r="F104" i="9"/>
  <c r="H103" i="9"/>
  <c r="G103" i="9"/>
  <c r="E103" i="9" s="1"/>
  <c r="F103" i="9"/>
  <c r="B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F91" i="9"/>
  <c r="H90" i="9"/>
  <c r="G90" i="9"/>
  <c r="F90" i="9"/>
  <c r="E90" i="9"/>
  <c r="B90" i="9" s="1"/>
  <c r="H89" i="9"/>
  <c r="G89" i="9"/>
  <c r="F89" i="9"/>
  <c r="E89" i="9"/>
  <c r="H88" i="9"/>
  <c r="G88" i="9"/>
  <c r="E88" i="9" s="1"/>
  <c r="B88" i="9" s="1"/>
  <c r="F88" i="9"/>
  <c r="H87" i="9"/>
  <c r="G87" i="9"/>
  <c r="E87" i="9" s="1"/>
  <c r="F87" i="9"/>
  <c r="B87" i="9"/>
  <c r="H86" i="9"/>
  <c r="G86" i="9"/>
  <c r="F86" i="9"/>
  <c r="E86" i="9"/>
  <c r="B86" i="9" s="1"/>
  <c r="H85" i="9"/>
  <c r="G85" i="9"/>
  <c r="F85" i="9"/>
  <c r="E85" i="9"/>
  <c r="B85" i="9" s="1"/>
  <c r="H84" i="9"/>
  <c r="G84" i="9"/>
  <c r="E84" i="9" s="1"/>
  <c r="B84" i="9" s="1"/>
  <c r="F84" i="9"/>
  <c r="H83" i="9"/>
  <c r="G83" i="9"/>
  <c r="F83" i="9"/>
  <c r="H82" i="9"/>
  <c r="G82" i="9"/>
  <c r="F82" i="9"/>
  <c r="E82" i="9"/>
  <c r="B82" i="9" s="1"/>
  <c r="H81" i="9"/>
  <c r="G81" i="9"/>
  <c r="F81" i="9"/>
  <c r="E81" i="9"/>
  <c r="H80" i="9"/>
  <c r="G80" i="9"/>
  <c r="E80" i="9" s="1"/>
  <c r="B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B72" i="9" s="1"/>
  <c r="F72" i="9"/>
  <c r="H71" i="9"/>
  <c r="G71" i="9"/>
  <c r="F71" i="9"/>
  <c r="H70" i="9"/>
  <c r="E70" i="9" s="1"/>
  <c r="B70" i="9" s="1"/>
  <c r="G70" i="9"/>
  <c r="F70" i="9"/>
  <c r="H69" i="9"/>
  <c r="G69" i="9"/>
  <c r="F69" i="9"/>
  <c r="E69" i="9"/>
  <c r="B69" i="9" s="1"/>
  <c r="H68" i="9"/>
  <c r="G68" i="9"/>
  <c r="E68" i="9" s="1"/>
  <c r="B68" i="9" s="1"/>
  <c r="F68" i="9"/>
  <c r="H67" i="9"/>
  <c r="G67" i="9"/>
  <c r="F67" i="9"/>
  <c r="H66" i="9"/>
  <c r="E66" i="9" s="1"/>
  <c r="B66" i="9" s="1"/>
  <c r="G66" i="9"/>
  <c r="F66" i="9"/>
  <c r="H65" i="9"/>
  <c r="G65" i="9"/>
  <c r="F65" i="9"/>
  <c r="E65" i="9"/>
  <c r="B65" i="9" s="1"/>
  <c r="H64" i="9"/>
  <c r="G64" i="9"/>
  <c r="E64" i="9" s="1"/>
  <c r="B64" i="9" s="1"/>
  <c r="F64" i="9"/>
  <c r="H63" i="9"/>
  <c r="G63" i="9"/>
  <c r="F63" i="9"/>
  <c r="H62" i="9"/>
  <c r="E62" i="9" s="1"/>
  <c r="B62" i="9" s="1"/>
  <c r="G62" i="9"/>
  <c r="F62" i="9"/>
  <c r="H61" i="9"/>
  <c r="G61" i="9"/>
  <c r="F61" i="9"/>
  <c r="E61" i="9"/>
  <c r="B61" i="9" s="1"/>
  <c r="H60" i="9"/>
  <c r="G60" i="9"/>
  <c r="E60" i="9" s="1"/>
  <c r="B60" i="9" s="1"/>
  <c r="F60" i="9"/>
  <c r="H59" i="9"/>
  <c r="G59" i="9"/>
  <c r="F59" i="9"/>
  <c r="H58" i="9"/>
  <c r="E58" i="9" s="1"/>
  <c r="B58" i="9" s="1"/>
  <c r="G58" i="9"/>
  <c r="F58" i="9"/>
  <c r="H57" i="9"/>
  <c r="G57" i="9"/>
  <c r="F57" i="9"/>
  <c r="E57" i="9"/>
  <c r="B57" i="9" s="1"/>
  <c r="H56" i="9"/>
  <c r="G56" i="9"/>
  <c r="E56" i="9" s="1"/>
  <c r="F56" i="9"/>
  <c r="B56" i="9"/>
  <c r="H55" i="9"/>
  <c r="G55" i="9"/>
  <c r="F55" i="9"/>
  <c r="E55" i="9"/>
  <c r="B55" i="9" s="1"/>
  <c r="H54" i="9"/>
  <c r="E54" i="9" s="1"/>
  <c r="B54" i="9" s="1"/>
  <c r="G54" i="9"/>
  <c r="F54" i="9"/>
  <c r="H53" i="9"/>
  <c r="G53" i="9"/>
  <c r="E53" i="9" s="1"/>
  <c r="B53" i="9" s="1"/>
  <c r="F53" i="9"/>
  <c r="H52" i="9"/>
  <c r="G52" i="9"/>
  <c r="E52" i="9" s="1"/>
  <c r="B52" i="9" s="1"/>
  <c r="F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E46" i="9" s="1"/>
  <c r="B46" i="9" s="1"/>
  <c r="G46" i="9"/>
  <c r="F46" i="9"/>
  <c r="H45" i="9"/>
  <c r="G45" i="9"/>
  <c r="F45" i="9"/>
  <c r="H44" i="9"/>
  <c r="G44" i="9"/>
  <c r="F44" i="9"/>
  <c r="H43" i="9"/>
  <c r="G43" i="9"/>
  <c r="F43" i="9"/>
  <c r="H42" i="9"/>
  <c r="E42" i="9" s="1"/>
  <c r="B42" i="9" s="1"/>
  <c r="G42" i="9"/>
  <c r="F42" i="9"/>
  <c r="H41" i="9"/>
  <c r="E41" i="9" s="1"/>
  <c r="B41" i="9" s="1"/>
  <c r="G41" i="9"/>
  <c r="F41" i="9"/>
  <c r="H40" i="9"/>
  <c r="G40" i="9"/>
  <c r="F40" i="9"/>
  <c r="H39" i="9"/>
  <c r="G39" i="9"/>
  <c r="E39" i="9" s="1"/>
  <c r="B39" i="9" s="1"/>
  <c r="F39" i="9"/>
  <c r="H38" i="9"/>
  <c r="G38" i="9"/>
  <c r="F38" i="9"/>
  <c r="H37" i="9"/>
  <c r="G37" i="9"/>
  <c r="F37" i="9"/>
  <c r="E37" i="9"/>
  <c r="B37" i="9" s="1"/>
  <c r="H36" i="9"/>
  <c r="G36" i="9"/>
  <c r="F36" i="9"/>
  <c r="E36" i="9"/>
  <c r="B36" i="9" s="1"/>
  <c r="H35" i="9"/>
  <c r="G35" i="9"/>
  <c r="E35" i="9" s="1"/>
  <c r="B35" i="9" s="1"/>
  <c r="F35" i="9"/>
  <c r="H34" i="9"/>
  <c r="G34" i="9"/>
  <c r="E34" i="9" s="1"/>
  <c r="B34" i="9" s="1"/>
  <c r="F34" i="9"/>
  <c r="H33" i="9"/>
  <c r="G33" i="9"/>
  <c r="F33" i="9"/>
  <c r="H32" i="9"/>
  <c r="G32" i="9"/>
  <c r="F32" i="9"/>
  <c r="H31" i="9"/>
  <c r="G31" i="9"/>
  <c r="E31" i="9" s="1"/>
  <c r="B31" i="9" s="1"/>
  <c r="F31" i="9"/>
  <c r="H30" i="9"/>
  <c r="G30" i="9"/>
  <c r="F30" i="9"/>
  <c r="H29" i="9"/>
  <c r="E29" i="9" s="1"/>
  <c r="B29" i="9" s="1"/>
  <c r="G29" i="9"/>
  <c r="F29" i="9"/>
  <c r="H28" i="9"/>
  <c r="G28" i="9"/>
  <c r="F28" i="9"/>
  <c r="E28" i="9"/>
  <c r="B28" i="9" s="1"/>
  <c r="H27" i="9"/>
  <c r="G27" i="9"/>
  <c r="F27" i="9"/>
  <c r="H26" i="9"/>
  <c r="G26" i="9"/>
  <c r="E26" i="9" s="1"/>
  <c r="B26" i="9" s="1"/>
  <c r="F26" i="9"/>
  <c r="H25" i="9"/>
  <c r="E25" i="9" s="1"/>
  <c r="B25" i="9" s="1"/>
  <c r="G25" i="9"/>
  <c r="F25" i="9"/>
  <c r="H24" i="9"/>
  <c r="G24" i="9"/>
  <c r="F24" i="9"/>
  <c r="E24" i="9"/>
  <c r="B24" i="9" s="1"/>
  <c r="H23" i="9"/>
  <c r="G23" i="9"/>
  <c r="F23" i="9"/>
  <c r="H22" i="9"/>
  <c r="G22" i="9"/>
  <c r="E22" i="9" s="1"/>
  <c r="B22" i="9" s="1"/>
  <c r="F22" i="9"/>
  <c r="F21" i="9"/>
  <c r="F4" i="9"/>
  <c r="O3" i="9"/>
  <c r="G275" i="9" s="1"/>
  <c r="E275" i="9" s="1"/>
  <c r="I3" i="9"/>
  <c r="H3" i="9"/>
  <c r="G3" i="9"/>
  <c r="D101" i="8"/>
  <c r="D95" i="8"/>
  <c r="D90" i="8"/>
  <c r="D85" i="8"/>
  <c r="D80" i="8"/>
  <c r="D75" i="8"/>
  <c r="D70" i="8"/>
  <c r="D65" i="8"/>
  <c r="D60" i="8"/>
  <c r="D55" i="8"/>
  <c r="D49" i="8" s="1"/>
  <c r="D50" i="8"/>
  <c r="D44" i="8"/>
  <c r="D43" i="8" s="1"/>
  <c r="D36" i="8"/>
  <c r="D26" i="8"/>
  <c r="D24" i="8" s="1"/>
  <c r="C1499" i="1" s="1"/>
  <c r="D18" i="8"/>
  <c r="D8" i="8"/>
  <c r="D6" i="8" s="1"/>
  <c r="C1481" i="1" s="1"/>
  <c r="E44" i="7"/>
  <c r="D44" i="7"/>
  <c r="E39" i="7"/>
  <c r="D39" i="7"/>
  <c r="D38" i="7" s="1"/>
  <c r="E38" i="7"/>
  <c r="E30" i="7"/>
  <c r="D30" i="7"/>
  <c r="D22" i="7" s="1"/>
  <c r="D5" i="7" s="1"/>
  <c r="E23" i="7"/>
  <c r="E22" i="7" s="1"/>
  <c r="I30" i="3" s="1"/>
  <c r="D23" i="7"/>
  <c r="E14" i="7"/>
  <c r="D14" i="7"/>
  <c r="E7" i="7"/>
  <c r="D1438" i="1"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E114" i="6"/>
  <c r="I27"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1223" i="1" s="1"/>
  <c r="D246" i="5"/>
  <c r="D245"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F205" i="5"/>
  <c r="F204" i="5"/>
  <c r="F203" i="5"/>
  <c r="F202" i="5"/>
  <c r="F201" i="5"/>
  <c r="F200" i="5"/>
  <c r="F199" i="5"/>
  <c r="F198" i="5"/>
  <c r="E198" i="5"/>
  <c r="D198" i="5"/>
  <c r="F197" i="5"/>
  <c r="F196" i="5"/>
  <c r="F195" i="5"/>
  <c r="F194" i="5"/>
  <c r="F193" i="5"/>
  <c r="F192" i="5"/>
  <c r="F191" i="5"/>
  <c r="E191" i="5"/>
  <c r="D191" i="5"/>
  <c r="D190" i="5" s="1"/>
  <c r="E190" i="5"/>
  <c r="H310" i="9" s="1"/>
  <c r="F189" i="5"/>
  <c r="F188" i="5"/>
  <c r="F187" i="5"/>
  <c r="F186" i="5"/>
  <c r="F185" i="5"/>
  <c r="F184" i="5"/>
  <c r="F183" i="5"/>
  <c r="F182" i="5"/>
  <c r="F181" i="5"/>
  <c r="F180" i="5"/>
  <c r="E180" i="5"/>
  <c r="E177" i="5" s="1"/>
  <c r="D180" i="5"/>
  <c r="F179" i="5"/>
  <c r="F178" i="5"/>
  <c r="D177" i="5"/>
  <c r="G308" i="9" s="1"/>
  <c r="F173" i="5"/>
  <c r="F172" i="5"/>
  <c r="F171" i="5"/>
  <c r="E170" i="5"/>
  <c r="F170" i="5" s="1"/>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D146" i="5"/>
  <c r="F146" i="5" s="1"/>
  <c r="F145" i="5"/>
  <c r="F144" i="5"/>
  <c r="F143" i="5"/>
  <c r="F142"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290" i="9" s="1"/>
  <c r="B290" i="9" s="1"/>
  <c r="E87" i="5"/>
  <c r="F86" i="5"/>
  <c r="F85" i="5"/>
  <c r="F84" i="5"/>
  <c r="F83" i="5"/>
  <c r="F82" i="5"/>
  <c r="F81" i="5"/>
  <c r="F80" i="5"/>
  <c r="E79" i="5"/>
  <c r="E78" i="5" s="1"/>
  <c r="D1056" i="1" s="1"/>
  <c r="D79" i="5"/>
  <c r="F79" i="5" s="1"/>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997" i="1"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F632" i="4"/>
  <c r="E632" i="4"/>
  <c r="E625" i="4" s="1"/>
  <c r="D632" i="4"/>
  <c r="F631" i="4"/>
  <c r="F630" i="4"/>
  <c r="F629" i="4"/>
  <c r="E629" i="4"/>
  <c r="D629" i="4"/>
  <c r="F628" i="4"/>
  <c r="F627" i="4"/>
  <c r="E626" i="4"/>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F599" i="4"/>
  <c r="E599" i="4"/>
  <c r="D599" i="4"/>
  <c r="F598" i="4"/>
  <c r="F597" i="4"/>
  <c r="F596" i="4"/>
  <c r="F595" i="4"/>
  <c r="F594" i="4"/>
  <c r="E594" i="4"/>
  <c r="D594" i="4"/>
  <c r="E593" i="4"/>
  <c r="D593" i="4"/>
  <c r="F593" i="4" s="1"/>
  <c r="F592" i="4"/>
  <c r="F591" i="4"/>
  <c r="F590" i="4"/>
  <c r="E590" i="4"/>
  <c r="D590" i="4"/>
  <c r="F589" i="4"/>
  <c r="F588" i="4"/>
  <c r="F587" i="4"/>
  <c r="E587" i="4"/>
  <c r="D587" i="4"/>
  <c r="F586" i="4"/>
  <c r="F585" i="4"/>
  <c r="E585" i="4"/>
  <c r="D585" i="4"/>
  <c r="F584" i="4"/>
  <c r="F583" i="4"/>
  <c r="F582" i="4"/>
  <c r="E581" i="4"/>
  <c r="E580" i="4" s="1"/>
  <c r="D574" i="1" s="1"/>
  <c r="D581" i="4"/>
  <c r="F581" i="4" s="1"/>
  <c r="F579" i="4"/>
  <c r="F578" i="4"/>
  <c r="E577" i="4"/>
  <c r="D577" i="4"/>
  <c r="F577" i="4" s="1"/>
  <c r="F576" i="4"/>
  <c r="F575" i="4"/>
  <c r="F574" i="4"/>
  <c r="E574" i="4"/>
  <c r="E567" i="4" s="1"/>
  <c r="D574" i="4"/>
  <c r="F573" i="4"/>
  <c r="F572" i="4"/>
  <c r="F571" i="4"/>
  <c r="E571" i="4"/>
  <c r="D571" i="4"/>
  <c r="F570" i="4"/>
  <c r="F569"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E528" i="4" s="1"/>
  <c r="E636" i="4" s="1"/>
  <c r="D630" i="1" s="1"/>
  <c r="D530" i="4"/>
  <c r="D529" i="4"/>
  <c r="F529" i="4" s="1"/>
  <c r="F527" i="4"/>
  <c r="F526" i="4"/>
  <c r="E525" i="4"/>
  <c r="D525" i="4"/>
  <c r="F525" i="4" s="1"/>
  <c r="F524" i="4"/>
  <c r="F523" i="4"/>
  <c r="F522" i="4"/>
  <c r="E522" i="4"/>
  <c r="E515" i="4" s="1"/>
  <c r="D522" i="4"/>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E420" i="4" s="1"/>
  <c r="D427" i="4"/>
  <c r="F427" i="4" s="1"/>
  <c r="F426" i="4"/>
  <c r="F425" i="4"/>
  <c r="F424" i="4"/>
  <c r="F423" i="4"/>
  <c r="E422" i="4"/>
  <c r="D422" i="4"/>
  <c r="D421" i="4" s="1"/>
  <c r="E418" i="4"/>
  <c r="D413" i="1" s="1"/>
  <c r="D418" i="4"/>
  <c r="E417" i="4"/>
  <c r="D417" i="4"/>
  <c r="D644" i="4" s="1"/>
  <c r="F644" i="4" s="1"/>
  <c r="E416" i="4"/>
  <c r="E643" i="4" s="1"/>
  <c r="D637" i="1" s="1"/>
  <c r="D416" i="4"/>
  <c r="D643" i="4" s="1"/>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E363" i="4"/>
  <c r="F362" i="4"/>
  <c r="F361" i="4"/>
  <c r="F360" i="4"/>
  <c r="F359" i="4"/>
  <c r="F358" i="4"/>
  <c r="F357" i="4"/>
  <c r="F356" i="4"/>
  <c r="E356" i="4"/>
  <c r="D356" i="4"/>
  <c r="F355" i="4"/>
  <c r="F354" i="4"/>
  <c r="F353" i="4"/>
  <c r="E352" i="4"/>
  <c r="E351" i="4" s="1"/>
  <c r="E350" i="4" s="1"/>
  <c r="E408" i="4" s="1"/>
  <c r="D403" i="1" s="1"/>
  <c r="D352" i="4"/>
  <c r="F352"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D299" i="4"/>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E273" i="4"/>
  <c r="D273" i="4"/>
  <c r="F273" i="4" s="1"/>
  <c r="F272" i="4"/>
  <c r="F271" i="4"/>
  <c r="F270" i="4"/>
  <c r="F269" i="4"/>
  <c r="E268" i="4"/>
  <c r="D268" i="4"/>
  <c r="F267" i="4"/>
  <c r="F266" i="4"/>
  <c r="F265" i="4"/>
  <c r="F264" i="4"/>
  <c r="E264" i="4"/>
  <c r="D264" i="4"/>
  <c r="F262" i="4"/>
  <c r="F261" i="4"/>
  <c r="F260" i="4"/>
  <c r="F259" i="4"/>
  <c r="E259" i="4"/>
  <c r="D259" i="4"/>
  <c r="F258" i="4"/>
  <c r="F257" i="4"/>
  <c r="F256" i="4"/>
  <c r="F255" i="4"/>
  <c r="F254" i="4"/>
  <c r="F253" i="4"/>
  <c r="E253" i="4"/>
  <c r="D253" i="4"/>
  <c r="F252" i="4"/>
  <c r="E252" i="4"/>
  <c r="D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E224" i="4" s="1"/>
  <c r="D231" i="4"/>
  <c r="F231" i="4" s="1"/>
  <c r="F230" i="4"/>
  <c r="F229" i="4"/>
  <c r="F228" i="4"/>
  <c r="E228" i="4"/>
  <c r="D228" i="4"/>
  <c r="F227" i="4"/>
  <c r="F226" i="4"/>
  <c r="F225" i="4"/>
  <c r="E225" i="4"/>
  <c r="D225" i="4"/>
  <c r="F223" i="4"/>
  <c r="F222" i="4"/>
  <c r="F221" i="4"/>
  <c r="F220" i="4"/>
  <c r="E219" i="4"/>
  <c r="D219" i="4"/>
  <c r="F219" i="4" s="1"/>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0" i="1" s="1"/>
  <c r="D164" i="4"/>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E139" i="4"/>
  <c r="F138" i="4"/>
  <c r="F137" i="4"/>
  <c r="F136" i="4"/>
  <c r="F135" i="4"/>
  <c r="E134" i="4"/>
  <c r="F134" i="4" s="1"/>
  <c r="D134" i="4"/>
  <c r="D133" i="4"/>
  <c r="F132" i="4"/>
  <c r="F131" i="4"/>
  <c r="F130" i="4"/>
  <c r="F129" i="4"/>
  <c r="E128" i="4"/>
  <c r="D128" i="4"/>
  <c r="F127" i="4"/>
  <c r="F126"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H29"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H1578" i="1"/>
  <c r="C1578" i="1"/>
  <c r="G1578" i="1" s="1"/>
  <c r="H1577" i="1"/>
  <c r="G1577" i="1"/>
  <c r="C1577" i="1"/>
  <c r="C1576" i="1"/>
  <c r="G1575" i="1"/>
  <c r="C1575" i="1"/>
  <c r="H1575" i="1" s="1"/>
  <c r="C1574" i="1"/>
  <c r="H1573" i="1"/>
  <c r="G1573" i="1"/>
  <c r="C1573" i="1"/>
  <c r="H1572" i="1"/>
  <c r="C1572" i="1"/>
  <c r="G1572" i="1" s="1"/>
  <c r="G1571" i="1"/>
  <c r="C1571" i="1"/>
  <c r="H1571" i="1" s="1"/>
  <c r="H1570" i="1"/>
  <c r="C1570" i="1"/>
  <c r="G1570" i="1" s="1"/>
  <c r="H1569" i="1"/>
  <c r="G1569" i="1"/>
  <c r="C1569" i="1"/>
  <c r="H1568" i="1"/>
  <c r="C1568" i="1"/>
  <c r="G1568" i="1" s="1"/>
  <c r="G1567" i="1"/>
  <c r="C1567" i="1"/>
  <c r="H1567" i="1" s="1"/>
  <c r="H1566" i="1"/>
  <c r="C1566" i="1"/>
  <c r="G1566" i="1" s="1"/>
  <c r="H1565" i="1"/>
  <c r="G1565" i="1"/>
  <c r="C1565" i="1"/>
  <c r="H1564" i="1"/>
  <c r="C1564" i="1"/>
  <c r="G1564" i="1" s="1"/>
  <c r="G1563" i="1"/>
  <c r="C1563" i="1"/>
  <c r="H1563" i="1" s="1"/>
  <c r="H1562" i="1"/>
  <c r="C1562" i="1"/>
  <c r="G1562" i="1" s="1"/>
  <c r="H1561" i="1"/>
  <c r="G1561" i="1"/>
  <c r="C1561" i="1"/>
  <c r="C1560" i="1"/>
  <c r="G1559" i="1"/>
  <c r="C1559" i="1"/>
  <c r="H1559" i="1" s="1"/>
  <c r="C1558" i="1"/>
  <c r="H1557" i="1"/>
  <c r="G1557" i="1"/>
  <c r="C1557" i="1"/>
  <c r="H1556" i="1"/>
  <c r="C1556" i="1"/>
  <c r="G1556" i="1" s="1"/>
  <c r="G1555" i="1"/>
  <c r="C1555" i="1"/>
  <c r="H1555" i="1" s="1"/>
  <c r="H1554" i="1"/>
  <c r="C1554" i="1"/>
  <c r="G1554" i="1" s="1"/>
  <c r="H1553" i="1"/>
  <c r="G1553" i="1"/>
  <c r="C1553" i="1"/>
  <c r="H1552" i="1"/>
  <c r="C1552" i="1"/>
  <c r="G1552" i="1" s="1"/>
  <c r="G1551" i="1"/>
  <c r="C1551" i="1"/>
  <c r="H1551" i="1" s="1"/>
  <c r="H1550" i="1"/>
  <c r="C1550" i="1"/>
  <c r="G1550" i="1" s="1"/>
  <c r="H1549" i="1"/>
  <c r="G1549" i="1"/>
  <c r="C1549" i="1"/>
  <c r="H1548" i="1"/>
  <c r="C1548" i="1"/>
  <c r="G1548" i="1" s="1"/>
  <c r="G1547" i="1"/>
  <c r="C1547" i="1"/>
  <c r="H1547" i="1" s="1"/>
  <c r="H1546" i="1"/>
  <c r="C1546" i="1"/>
  <c r="G1546" i="1" s="1"/>
  <c r="H1545" i="1"/>
  <c r="G1545" i="1"/>
  <c r="C1545" i="1"/>
  <c r="C1544" i="1"/>
  <c r="G1543" i="1"/>
  <c r="C1543" i="1"/>
  <c r="H1543" i="1" s="1"/>
  <c r="C1542" i="1"/>
  <c r="H1541" i="1"/>
  <c r="G1541" i="1"/>
  <c r="C1541" i="1"/>
  <c r="H1540" i="1"/>
  <c r="C1540" i="1"/>
  <c r="G1540" i="1" s="1"/>
  <c r="G1539" i="1"/>
  <c r="C1539" i="1"/>
  <c r="H1539" i="1" s="1"/>
  <c r="H1538" i="1"/>
  <c r="C1538" i="1"/>
  <c r="G1538" i="1" s="1"/>
  <c r="H1537" i="1"/>
  <c r="G1537" i="1"/>
  <c r="C1537" i="1"/>
  <c r="H1536" i="1"/>
  <c r="C1536" i="1"/>
  <c r="G1536" i="1" s="1"/>
  <c r="G1535" i="1"/>
  <c r="C1535" i="1"/>
  <c r="H1535" i="1" s="1"/>
  <c r="H1534" i="1"/>
  <c r="C1534" i="1"/>
  <c r="G1534" i="1" s="1"/>
  <c r="H1533" i="1"/>
  <c r="G1533" i="1"/>
  <c r="C1533" i="1"/>
  <c r="H1532" i="1"/>
  <c r="C1532" i="1"/>
  <c r="G1532" i="1" s="1"/>
  <c r="G1531" i="1"/>
  <c r="C1531" i="1"/>
  <c r="H1531" i="1" s="1"/>
  <c r="H1530" i="1"/>
  <c r="C1530" i="1"/>
  <c r="G1530" i="1" s="1"/>
  <c r="H1529" i="1"/>
  <c r="G1529" i="1"/>
  <c r="C1529" i="1"/>
  <c r="C1528" i="1"/>
  <c r="G1527" i="1"/>
  <c r="C1527" i="1"/>
  <c r="H1527" i="1" s="1"/>
  <c r="C1526" i="1"/>
  <c r="H1525" i="1"/>
  <c r="G1525" i="1"/>
  <c r="C1525" i="1"/>
  <c r="H1524" i="1"/>
  <c r="C1524" i="1"/>
  <c r="G1524" i="1" s="1"/>
  <c r="G1523" i="1"/>
  <c r="C1523" i="1"/>
  <c r="H1523" i="1" s="1"/>
  <c r="H1522" i="1"/>
  <c r="C1522" i="1"/>
  <c r="G1522" i="1" s="1"/>
  <c r="H1521" i="1"/>
  <c r="G1521" i="1"/>
  <c r="C1521" i="1"/>
  <c r="H1520" i="1"/>
  <c r="C1520" i="1"/>
  <c r="G1520" i="1" s="1"/>
  <c r="G1519" i="1"/>
  <c r="C1519" i="1"/>
  <c r="H1519" i="1" s="1"/>
  <c r="H1516" i="1"/>
  <c r="C1516" i="1"/>
  <c r="G1516" i="1" s="1"/>
  <c r="G1515" i="1"/>
  <c r="C1515" i="1"/>
  <c r="H1515" i="1" s="1"/>
  <c r="H1514" i="1"/>
  <c r="C1514" i="1"/>
  <c r="G1514" i="1" s="1"/>
  <c r="H1513" i="1"/>
  <c r="G1513" i="1"/>
  <c r="C1513" i="1"/>
  <c r="H1512" i="1"/>
  <c r="C1512" i="1"/>
  <c r="G1512" i="1" s="1"/>
  <c r="G1511" i="1"/>
  <c r="C1511" i="1"/>
  <c r="H1511" i="1" s="1"/>
  <c r="H1510" i="1"/>
  <c r="C1510" i="1"/>
  <c r="G1510" i="1" s="1"/>
  <c r="H1509" i="1"/>
  <c r="G1509" i="1"/>
  <c r="C1509" i="1"/>
  <c r="H1508" i="1"/>
  <c r="C1508" i="1"/>
  <c r="G1508" i="1" s="1"/>
  <c r="G1507" i="1"/>
  <c r="C1507" i="1"/>
  <c r="H1507" i="1" s="1"/>
  <c r="H1506" i="1"/>
  <c r="C1506" i="1"/>
  <c r="G1506" i="1" s="1"/>
  <c r="H1505" i="1"/>
  <c r="G1505" i="1"/>
  <c r="C1505" i="1"/>
  <c r="C1504" i="1"/>
  <c r="C1503" i="1"/>
  <c r="H1503" i="1" s="1"/>
  <c r="C1502" i="1"/>
  <c r="C1501" i="1"/>
  <c r="H1501" i="1" s="1"/>
  <c r="H1500" i="1"/>
  <c r="C1500" i="1"/>
  <c r="G1500" i="1" s="1"/>
  <c r="H1498" i="1"/>
  <c r="C1498" i="1"/>
  <c r="G1498" i="1" s="1"/>
  <c r="H1497" i="1"/>
  <c r="G1497" i="1"/>
  <c r="C1497" i="1"/>
  <c r="H1496" i="1"/>
  <c r="C1496" i="1"/>
  <c r="G1496" i="1" s="1"/>
  <c r="G1495" i="1"/>
  <c r="C1495" i="1"/>
  <c r="H1495" i="1" s="1"/>
  <c r="H1494" i="1"/>
  <c r="C1494" i="1"/>
  <c r="G1494" i="1" s="1"/>
  <c r="H1493" i="1"/>
  <c r="G1493" i="1"/>
  <c r="C1493" i="1"/>
  <c r="H1492" i="1"/>
  <c r="C1492" i="1"/>
  <c r="G1492" i="1" s="1"/>
  <c r="G1491" i="1"/>
  <c r="C1491" i="1"/>
  <c r="H1491" i="1" s="1"/>
  <c r="H1490" i="1"/>
  <c r="C1490" i="1"/>
  <c r="G1490" i="1" s="1"/>
  <c r="H1489" i="1"/>
  <c r="G1489" i="1"/>
  <c r="C1489" i="1"/>
  <c r="C1488" i="1"/>
  <c r="G1487" i="1"/>
  <c r="C1487" i="1"/>
  <c r="H1487" i="1" s="1"/>
  <c r="C1486" i="1"/>
  <c r="H1485" i="1"/>
  <c r="C1485" i="1"/>
  <c r="G1485" i="1" s="1"/>
  <c r="C1484" i="1"/>
  <c r="G1484" i="1" s="1"/>
  <c r="C1483" i="1"/>
  <c r="H1483" i="1" s="1"/>
  <c r="H1482" i="1"/>
  <c r="C1482" i="1"/>
  <c r="G1482" i="1" s="1"/>
  <c r="H1480" i="1"/>
  <c r="C1480" i="1"/>
  <c r="G1480" i="1" s="1"/>
  <c r="G1479" i="1"/>
  <c r="D1479" i="1"/>
  <c r="C1479" i="1"/>
  <c r="D1478" i="1"/>
  <c r="G1478" i="1" s="1"/>
  <c r="C1478" i="1"/>
  <c r="G1477" i="1"/>
  <c r="D1477" i="1"/>
  <c r="C1477" i="1"/>
  <c r="G1476" i="1"/>
  <c r="D1476" i="1"/>
  <c r="C1476" i="1"/>
  <c r="D1475" i="1"/>
  <c r="C1475" i="1"/>
  <c r="D1474" i="1"/>
  <c r="C1474" i="1"/>
  <c r="D1473" i="1"/>
  <c r="C1473" i="1"/>
  <c r="D1472" i="1"/>
  <c r="C1472" i="1"/>
  <c r="G1472" i="1" s="1"/>
  <c r="D1471" i="1"/>
  <c r="C1471" i="1"/>
  <c r="D1470" i="1"/>
  <c r="C1470" i="1"/>
  <c r="D1469" i="1"/>
  <c r="G1469" i="1" s="1"/>
  <c r="C1469" i="1"/>
  <c r="D1468" i="1"/>
  <c r="G1468" i="1" s="1"/>
  <c r="C1468" i="1"/>
  <c r="G1467" i="1"/>
  <c r="D1467" i="1"/>
  <c r="C1467" i="1"/>
  <c r="D1466" i="1"/>
  <c r="G1466" i="1" s="1"/>
  <c r="C1466" i="1"/>
  <c r="G1465" i="1"/>
  <c r="D1465" i="1"/>
  <c r="C1465" i="1"/>
  <c r="D1464" i="1"/>
  <c r="G1464" i="1" s="1"/>
  <c r="C1464" i="1"/>
  <c r="G1463" i="1"/>
  <c r="D1463" i="1"/>
  <c r="C1463" i="1"/>
  <c r="G1462" i="1"/>
  <c r="D1462" i="1"/>
  <c r="C1462" i="1"/>
  <c r="D1461" i="1"/>
  <c r="G1461" i="1" s="1"/>
  <c r="C1461" i="1"/>
  <c r="D1460" i="1"/>
  <c r="G1460" i="1" s="1"/>
  <c r="C1460" i="1"/>
  <c r="G1459" i="1"/>
  <c r="D1459" i="1"/>
  <c r="C1459" i="1"/>
  <c r="D1458" i="1"/>
  <c r="G1458" i="1" s="1"/>
  <c r="C1458" i="1"/>
  <c r="G1457" i="1"/>
  <c r="D1457" i="1"/>
  <c r="C1457" i="1"/>
  <c r="D1456" i="1"/>
  <c r="G1456" i="1" s="1"/>
  <c r="C1456" i="1"/>
  <c r="D1455" i="1"/>
  <c r="G1455" i="1" s="1"/>
  <c r="C1455" i="1"/>
  <c r="C1454" i="1"/>
  <c r="C1453" i="1"/>
  <c r="D1452" i="1"/>
  <c r="C1452" i="1"/>
  <c r="D1451" i="1"/>
  <c r="C1451" i="1"/>
  <c r="D1450" i="1"/>
  <c r="C1450" i="1"/>
  <c r="D1449" i="1"/>
  <c r="C1449" i="1"/>
  <c r="G1448" i="1"/>
  <c r="D1448" i="1"/>
  <c r="C1448" i="1"/>
  <c r="H1447" i="1"/>
  <c r="G1447" i="1"/>
  <c r="D1447" i="1"/>
  <c r="C1447" i="1"/>
  <c r="J1447" i="1" s="1"/>
  <c r="J1446" i="1"/>
  <c r="D1446" i="1"/>
  <c r="C1446" i="1"/>
  <c r="H1445" i="1"/>
  <c r="G1445" i="1"/>
  <c r="D1445" i="1"/>
  <c r="C1445" i="1"/>
  <c r="D1444" i="1"/>
  <c r="C1444" i="1"/>
  <c r="G1443" i="1"/>
  <c r="D1443" i="1"/>
  <c r="J1443" i="1" s="1"/>
  <c r="C1443" i="1"/>
  <c r="H1442" i="1"/>
  <c r="D1442" i="1"/>
  <c r="C1442" i="1"/>
  <c r="J1441" i="1"/>
  <c r="D1441" i="1"/>
  <c r="C1441" i="1"/>
  <c r="G1440" i="1"/>
  <c r="I1440" i="1" s="1"/>
  <c r="D1440" i="1"/>
  <c r="J1440" i="1" s="1"/>
  <c r="C1440" i="1"/>
  <c r="H1440" i="1" s="1"/>
  <c r="D1439" i="1"/>
  <c r="C1439"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G1300" i="1"/>
  <c r="D1300" i="1"/>
  <c r="C1300" i="1"/>
  <c r="H1300" i="1" s="1"/>
  <c r="D1299" i="1"/>
  <c r="C1299" i="1"/>
  <c r="G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C1223" i="1"/>
  <c r="C1222" i="1"/>
  <c r="H1221" i="1"/>
  <c r="G1221" i="1"/>
  <c r="D1221" i="1"/>
  <c r="C1221" i="1"/>
  <c r="H1220" i="1"/>
  <c r="G1220" i="1"/>
  <c r="D1220" i="1"/>
  <c r="C1220" i="1"/>
  <c r="H1219" i="1"/>
  <c r="G1219" i="1"/>
  <c r="D1219" i="1"/>
  <c r="C1219" i="1"/>
  <c r="H1218" i="1"/>
  <c r="G1218" i="1"/>
  <c r="D1218" i="1"/>
  <c r="C1218" i="1"/>
  <c r="D1217" i="1"/>
  <c r="G1217" i="1" s="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1" i="1"/>
  <c r="H1151" i="1" s="1"/>
  <c r="C1151" i="1"/>
  <c r="H1150" i="1"/>
  <c r="G1150" i="1"/>
  <c r="D1150" i="1"/>
  <c r="C1150" i="1"/>
  <c r="H1149" i="1"/>
  <c r="G1149" i="1"/>
  <c r="D1149" i="1"/>
  <c r="C1149" i="1"/>
  <c r="D1148" i="1"/>
  <c r="H1148" i="1" s="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D1064" i="1"/>
  <c r="G1064" i="1" s="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D1012" i="1"/>
  <c r="G1012" i="1" s="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G998" i="1" s="1"/>
  <c r="C998"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H715" i="1" s="1"/>
  <c r="C715" i="1"/>
  <c r="H714" i="1"/>
  <c r="D714" i="1"/>
  <c r="G714" i="1" s="1"/>
  <c r="C714" i="1"/>
  <c r="H713" i="1"/>
  <c r="D713" i="1"/>
  <c r="G713" i="1" s="1"/>
  <c r="C713" i="1"/>
  <c r="H712" i="1"/>
  <c r="G712" i="1"/>
  <c r="D712" i="1"/>
  <c r="C712" i="1"/>
  <c r="D711" i="1"/>
  <c r="H711" i="1" s="1"/>
  <c r="C711" i="1"/>
  <c r="D710" i="1"/>
  <c r="H710" i="1" s="1"/>
  <c r="C710" i="1"/>
  <c r="D709" i="1"/>
  <c r="H709" i="1" s="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G669"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D644" i="1"/>
  <c r="H644" i="1" s="1"/>
  <c r="C644" i="1"/>
  <c r="D643" i="1"/>
  <c r="G643" i="1" s="1"/>
  <c r="C643" i="1"/>
  <c r="D642" i="1"/>
  <c r="H642" i="1" s="1"/>
  <c r="C642" i="1"/>
  <c r="H641" i="1"/>
  <c r="G641" i="1"/>
  <c r="D641" i="1"/>
  <c r="C641" i="1"/>
  <c r="C638" i="1"/>
  <c r="C637" i="1"/>
  <c r="D632" i="1"/>
  <c r="H632" i="1" s="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4" i="1"/>
  <c r="C413" i="1"/>
  <c r="D412" i="1"/>
  <c r="H412" i="1" s="1"/>
  <c r="C412" i="1"/>
  <c r="C411" i="1"/>
  <c r="G406" i="1"/>
  <c r="D406" i="1"/>
  <c r="H406" i="1" s="1"/>
  <c r="C406" i="1"/>
  <c r="G405" i="1"/>
  <c r="D405" i="1"/>
  <c r="H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D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D291" i="1"/>
  <c r="H291" i="1" s="1"/>
  <c r="C291" i="1"/>
  <c r="H290" i="1"/>
  <c r="D290" i="1"/>
  <c r="G290" i="1" s="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H190" i="1"/>
  <c r="G190" i="1"/>
  <c r="D190" i="1"/>
  <c r="C190" i="1"/>
  <c r="D189" i="1"/>
  <c r="H189" i="1" s="1"/>
  <c r="C189" i="1"/>
  <c r="H188" i="1"/>
  <c r="G188" i="1"/>
  <c r="D188" i="1"/>
  <c r="C188" i="1"/>
  <c r="H187" i="1"/>
  <c r="G187" i="1"/>
  <c r="D187" i="1"/>
  <c r="C187" i="1"/>
  <c r="H186" i="1"/>
  <c r="G186" i="1"/>
  <c r="D186" i="1"/>
  <c r="C186" i="1"/>
  <c r="H185" i="1"/>
  <c r="G185" i="1"/>
  <c r="D185" i="1"/>
  <c r="C185" i="1"/>
  <c r="D184" i="1"/>
  <c r="H184" i="1" s="1"/>
  <c r="C184" i="1"/>
  <c r="H183" i="1"/>
  <c r="G183" i="1"/>
  <c r="D183" i="1"/>
  <c r="C183" i="1"/>
  <c r="G182" i="1"/>
  <c r="D182" i="1"/>
  <c r="H182" i="1" s="1"/>
  <c r="C182" i="1"/>
  <c r="H181" i="1"/>
  <c r="G181" i="1"/>
  <c r="D181" i="1"/>
  <c r="C181" i="1"/>
  <c r="G180" i="1"/>
  <c r="D180" i="1"/>
  <c r="H180" i="1" s="1"/>
  <c r="C180" i="1"/>
  <c r="H179" i="1"/>
  <c r="G179" i="1"/>
  <c r="D179" i="1"/>
  <c r="C179" i="1"/>
  <c r="H178" i="1"/>
  <c r="G178" i="1"/>
  <c r="D178" i="1"/>
  <c r="C178" i="1"/>
  <c r="H177" i="1"/>
  <c r="G177" i="1"/>
  <c r="D177" i="1"/>
  <c r="C177" i="1"/>
  <c r="H176" i="1"/>
  <c r="G176" i="1"/>
  <c r="D176" i="1"/>
  <c r="C176" i="1"/>
  <c r="D175" i="1"/>
  <c r="H175" i="1" s="1"/>
  <c r="C175" i="1"/>
  <c r="H174" i="1"/>
  <c r="G174" i="1"/>
  <c r="D174" i="1"/>
  <c r="C174" i="1"/>
  <c r="C173" i="1"/>
  <c r="H172" i="1"/>
  <c r="D172" i="1"/>
  <c r="G172" i="1" s="1"/>
  <c r="C172" i="1"/>
  <c r="H171" i="1"/>
  <c r="G171" i="1"/>
  <c r="D171" i="1"/>
  <c r="C171" i="1"/>
  <c r="H170" i="1"/>
  <c r="G170" i="1"/>
  <c r="D170" i="1"/>
  <c r="C170" i="1"/>
  <c r="H169" i="1"/>
  <c r="G169" i="1"/>
  <c r="D169" i="1"/>
  <c r="C169" i="1"/>
  <c r="H168" i="1"/>
  <c r="G168" i="1"/>
  <c r="D168" i="1"/>
  <c r="C168" i="1"/>
  <c r="H167" i="1"/>
  <c r="D167" i="1"/>
  <c r="G167" i="1" s="1"/>
  <c r="C167" i="1"/>
  <c r="H166" i="1"/>
  <c r="G166" i="1"/>
  <c r="D166" i="1"/>
  <c r="C166" i="1"/>
  <c r="C165" i="1"/>
  <c r="H164" i="1"/>
  <c r="G164" i="1"/>
  <c r="D164" i="1"/>
  <c r="C164" i="1"/>
  <c r="H163" i="1"/>
  <c r="G163" i="1"/>
  <c r="D163" i="1"/>
  <c r="C163" i="1"/>
  <c r="H162" i="1"/>
  <c r="G162" i="1"/>
  <c r="D162" i="1"/>
  <c r="C162" i="1"/>
  <c r="H161" i="1"/>
  <c r="D161" i="1"/>
  <c r="G161" i="1" s="1"/>
  <c r="C161" i="1"/>
  <c r="C160"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H150" i="1"/>
  <c r="G150" i="1"/>
  <c r="D150" i="1"/>
  <c r="C150" i="1"/>
  <c r="H149" i="1"/>
  <c r="G149" i="1"/>
  <c r="D149" i="1"/>
  <c r="C149" i="1"/>
  <c r="D148" i="1"/>
  <c r="H148" i="1" s="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C130"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G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475" i="1" l="1"/>
  <c r="G1474" i="1"/>
  <c r="G1473" i="1"/>
  <c r="H1469" i="1"/>
  <c r="G1471" i="1"/>
  <c r="H1461" i="1"/>
  <c r="D1453" i="1"/>
  <c r="G1453" i="1" s="1"/>
  <c r="D1454" i="1"/>
  <c r="G1454" i="1" s="1"/>
  <c r="J1449" i="1"/>
  <c r="J1445" i="1"/>
  <c r="E6" i="7"/>
  <c r="D1437" i="1" s="1"/>
  <c r="G1437" i="1" s="1"/>
  <c r="G705" i="1"/>
  <c r="E38" i="9"/>
  <c r="B38" i="9" s="1"/>
  <c r="E300" i="9"/>
  <c r="B300" i="9" s="1"/>
  <c r="H1217" i="1"/>
  <c r="E288" i="9"/>
  <c r="B288" i="9" s="1"/>
  <c r="H998" i="1"/>
  <c r="H1224" i="1"/>
  <c r="F246" i="5"/>
  <c r="G413" i="1"/>
  <c r="H413" i="1"/>
  <c r="F418" i="4"/>
  <c r="D411" i="1"/>
  <c r="H411" i="1" s="1"/>
  <c r="G632" i="1"/>
  <c r="E301" i="9"/>
  <c r="B301" i="9" s="1"/>
  <c r="G404" i="1"/>
  <c r="G411" i="1"/>
  <c r="G412" i="1"/>
  <c r="F416" i="4"/>
  <c r="G1501" i="1"/>
  <c r="G1503" i="1"/>
  <c r="H1499" i="1"/>
  <c r="G1499" i="1"/>
  <c r="G1481" i="1"/>
  <c r="H1481" i="1"/>
  <c r="G1483" i="1"/>
  <c r="H1484" i="1"/>
  <c r="F114" i="6"/>
  <c r="H1263" i="1"/>
  <c r="E291" i="9"/>
  <c r="B291" i="9" s="1"/>
  <c r="H1223" i="1"/>
  <c r="G668" i="1"/>
  <c r="E27" i="9"/>
  <c r="B27" i="9" s="1"/>
  <c r="E32" i="9"/>
  <c r="B32" i="9" s="1"/>
  <c r="D1216" i="1"/>
  <c r="G1151" i="1"/>
  <c r="G1148" i="1"/>
  <c r="G1124" i="1"/>
  <c r="G1137" i="1"/>
  <c r="E286" i="9"/>
  <c r="B286" i="9" s="1"/>
  <c r="F70" i="5"/>
  <c r="G1033" i="1"/>
  <c r="F35" i="5"/>
  <c r="F29" i="5"/>
  <c r="G997" i="1"/>
  <c r="H997" i="1"/>
  <c r="E12" i="5"/>
  <c r="D990" i="1" s="1"/>
  <c r="F19" i="5"/>
  <c r="G715" i="1"/>
  <c r="E44" i="9"/>
  <c r="B44" i="9" s="1"/>
  <c r="G711" i="1"/>
  <c r="G710" i="1"/>
  <c r="G709" i="1"/>
  <c r="G649" i="1"/>
  <c r="B275" i="9"/>
  <c r="G647" i="1"/>
  <c r="E23" i="9"/>
  <c r="B23" i="9" s="1"/>
  <c r="G644" i="1"/>
  <c r="H643" i="1"/>
  <c r="G642" i="1"/>
  <c r="G645" i="1"/>
  <c r="F652" i="4"/>
  <c r="F217" i="9"/>
  <c r="B217" i="9" s="1"/>
  <c r="E294" i="9"/>
  <c r="B294" i="9" s="1"/>
  <c r="E298" i="9"/>
  <c r="B298" i="9" s="1"/>
  <c r="E33" i="9"/>
  <c r="B33" i="9" s="1"/>
  <c r="E287" i="9"/>
  <c r="B287" i="9" s="1"/>
  <c r="E293" i="9"/>
  <c r="B293" i="9" s="1"/>
  <c r="E296" i="9"/>
  <c r="B296" i="9" s="1"/>
  <c r="E303" i="9"/>
  <c r="B303" i="9" s="1"/>
  <c r="G288" i="1"/>
  <c r="E644" i="4"/>
  <c r="D638" i="1" s="1"/>
  <c r="G291" i="1"/>
  <c r="G191" i="1"/>
  <c r="G184" i="1"/>
  <c r="G189" i="1"/>
  <c r="B223" i="9"/>
  <c r="F223" i="9"/>
  <c r="B221" i="9"/>
  <c r="E45" i="9"/>
  <c r="B45" i="9" s="1"/>
  <c r="F221" i="9"/>
  <c r="E43" i="9"/>
  <c r="B43" i="9" s="1"/>
  <c r="G175" i="1"/>
  <c r="G173" i="1"/>
  <c r="H173" i="1"/>
  <c r="F177" i="4"/>
  <c r="H165" i="1"/>
  <c r="G165" i="1"/>
  <c r="H160" i="1"/>
  <c r="G160" i="1"/>
  <c r="E163" i="4"/>
  <c r="D159" i="1" s="1"/>
  <c r="G155" i="1"/>
  <c r="G157" i="1"/>
  <c r="G148" i="1"/>
  <c r="G154" i="1"/>
  <c r="E40" i="9"/>
  <c r="B40" i="9" s="1"/>
  <c r="D130" i="1"/>
  <c r="E133" i="4"/>
  <c r="D129" i="1" s="1"/>
  <c r="F125" i="4"/>
  <c r="D108" i="1"/>
  <c r="G79" i="1"/>
  <c r="H81" i="1"/>
  <c r="E82" i="4"/>
  <c r="D78" i="1" s="1"/>
  <c r="H64" i="1"/>
  <c r="G64" i="1"/>
  <c r="E30" i="9"/>
  <c r="B30" i="9" s="1"/>
  <c r="E50" i="4"/>
  <c r="D46" i="1" s="1"/>
  <c r="F68" i="4"/>
  <c r="G637" i="1"/>
  <c r="H637" i="1"/>
  <c r="G1488" i="1"/>
  <c r="H1488" i="1"/>
  <c r="G1574" i="1"/>
  <c r="H1574" i="1"/>
  <c r="F210" i="4"/>
  <c r="D196" i="4"/>
  <c r="F299" i="4"/>
  <c r="I35" i="3"/>
  <c r="C1518" i="1"/>
  <c r="C206" i="1"/>
  <c r="C294" i="1"/>
  <c r="C50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8" i="1"/>
  <c r="G1438" i="1"/>
  <c r="H1441" i="1"/>
  <c r="G1441" i="1"/>
  <c r="H1446" i="1"/>
  <c r="G1446" i="1"/>
  <c r="J1450" i="1"/>
  <c r="H1450" i="1"/>
  <c r="G1450" i="1"/>
  <c r="J1452" i="1"/>
  <c r="H1452" i="1"/>
  <c r="G1452" i="1"/>
  <c r="G1486" i="1"/>
  <c r="H1486" i="1"/>
  <c r="G1528" i="1"/>
  <c r="H1528" i="1"/>
  <c r="G1560" i="1"/>
  <c r="H1560" i="1"/>
  <c r="F128" i="4"/>
  <c r="D124" i="4"/>
  <c r="D139" i="4"/>
  <c r="F140" i="4"/>
  <c r="H21" i="9"/>
  <c r="G21" i="9"/>
  <c r="D151" i="4"/>
  <c r="F152" i="4"/>
  <c r="G1542" i="1"/>
  <c r="H1542" i="1"/>
  <c r="D345" i="1"/>
  <c r="D346" i="1"/>
  <c r="D522" i="1"/>
  <c r="D523" i="1"/>
  <c r="D1215"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I1447" i="1"/>
  <c r="G1504" i="1"/>
  <c r="H1504" i="1"/>
  <c r="G1526" i="1"/>
  <c r="H1526" i="1"/>
  <c r="G1558" i="1"/>
  <c r="H1558" i="1"/>
  <c r="F112" i="4"/>
  <c r="D106" i="4"/>
  <c r="H1299"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7" i="1"/>
  <c r="H1439" i="1"/>
  <c r="G1439" i="1"/>
  <c r="J1439" i="1"/>
  <c r="H1444" i="1"/>
  <c r="H1451" i="1"/>
  <c r="J1451" i="1"/>
  <c r="G1451" i="1"/>
  <c r="H1470" i="1"/>
  <c r="G1470" i="1"/>
  <c r="G1502" i="1"/>
  <c r="H1502" i="1"/>
  <c r="G1544" i="1"/>
  <c r="H1544" i="1"/>
  <c r="G1576" i="1"/>
  <c r="H1576" i="1"/>
  <c r="G1442" i="1"/>
  <c r="I1442" i="1" s="1"/>
  <c r="J1442" i="1"/>
  <c r="H1443" i="1"/>
  <c r="I1443" i="1" s="1"/>
  <c r="G1449" i="1"/>
  <c r="H1462" i="1"/>
  <c r="I1462" i="1" s="1"/>
  <c r="J1462" i="1"/>
  <c r="J1463" i="1"/>
  <c r="H1463" i="1"/>
  <c r="I1463" i="1" s="1"/>
  <c r="H1464" i="1"/>
  <c r="I1464" i="1" s="1"/>
  <c r="J1464" i="1"/>
  <c r="J1465" i="1"/>
  <c r="H1465" i="1"/>
  <c r="I1465" i="1" s="1"/>
  <c r="H1466" i="1"/>
  <c r="I1466" i="1" s="1"/>
  <c r="J1466" i="1"/>
  <c r="J1467" i="1"/>
  <c r="H1467" i="1"/>
  <c r="I1467" i="1" s="1"/>
  <c r="H1468" i="1"/>
  <c r="I1468" i="1" s="1"/>
  <c r="J1468" i="1"/>
  <c r="G1475" i="1"/>
  <c r="D7" i="4"/>
  <c r="F8" i="4"/>
  <c r="D163" i="4"/>
  <c r="F164" i="4"/>
  <c r="E635" i="4"/>
  <c r="D629" i="1" s="1"/>
  <c r="H1448" i="1"/>
  <c r="I1448" i="1" s="1"/>
  <c r="J1448" i="1"/>
  <c r="H1449" i="1"/>
  <c r="H1455" i="1"/>
  <c r="I1455" i="1" s="1"/>
  <c r="J1455" i="1"/>
  <c r="J1456" i="1"/>
  <c r="H1456" i="1"/>
  <c r="I1456" i="1" s="1"/>
  <c r="H1457" i="1"/>
  <c r="I1457" i="1" s="1"/>
  <c r="J1457" i="1"/>
  <c r="J1458" i="1"/>
  <c r="H1458" i="1"/>
  <c r="I1458" i="1" s="1"/>
  <c r="H1459" i="1"/>
  <c r="I1459" i="1" s="1"/>
  <c r="J1459" i="1"/>
  <c r="J1460" i="1"/>
  <c r="H1460" i="1"/>
  <c r="I1460" i="1" s="1"/>
  <c r="J1476" i="1"/>
  <c r="H1476" i="1"/>
  <c r="I1476" i="1" s="1"/>
  <c r="H1477" i="1"/>
  <c r="I1477" i="1" s="1"/>
  <c r="J1477" i="1"/>
  <c r="J1478" i="1"/>
  <c r="H1478" i="1"/>
  <c r="I1478" i="1" s="1"/>
  <c r="H1479" i="1"/>
  <c r="I1479" i="1" s="1"/>
  <c r="J1479" i="1"/>
  <c r="E7" i="4"/>
  <c r="F133" i="4"/>
  <c r="D263" i="4"/>
  <c r="F268" i="4"/>
  <c r="E407" i="4"/>
  <c r="D402" i="1" s="1"/>
  <c r="F421" i="4"/>
  <c r="H308" i="9"/>
  <c r="E308" i="9" s="1"/>
  <c r="B308" i="9" s="1"/>
  <c r="F177" i="5"/>
  <c r="E176" i="5"/>
  <c r="G310" i="9"/>
  <c r="E310" i="9" s="1"/>
  <c r="B310" i="9" s="1"/>
  <c r="F190" i="5"/>
  <c r="G1444" i="1"/>
  <c r="I1444" i="1" s="1"/>
  <c r="J1444" i="1"/>
  <c r="J1471" i="1"/>
  <c r="H1471" i="1"/>
  <c r="I1471" i="1" s="1"/>
  <c r="H1472" i="1"/>
  <c r="I1472" i="1" s="1"/>
  <c r="J1472" i="1"/>
  <c r="J1473" i="1"/>
  <c r="H1473" i="1"/>
  <c r="I1473" i="1" s="1"/>
  <c r="H1474" i="1"/>
  <c r="I1474" i="1" s="1"/>
  <c r="J1474" i="1"/>
  <c r="F169" i="4"/>
  <c r="F643" i="4"/>
  <c r="E68" i="5"/>
  <c r="D50" i="4"/>
  <c r="D82" i="4"/>
  <c r="D224" i="4"/>
  <c r="D311" i="4"/>
  <c r="F345" i="4"/>
  <c r="D363" i="4"/>
  <c r="F397" i="4"/>
  <c r="F417" i="4"/>
  <c r="F422" i="4"/>
  <c r="D472" i="4"/>
  <c r="D484" i="4"/>
  <c r="F516" i="4"/>
  <c r="F568" i="4"/>
  <c r="F626" i="4"/>
  <c r="F5" i="6"/>
  <c r="F130" i="6"/>
  <c r="D129" i="6"/>
  <c r="E143" i="9"/>
  <c r="B143" i="9" s="1"/>
  <c r="D7" i="5"/>
  <c r="D69" i="5"/>
  <c r="D206" i="5"/>
  <c r="D238" i="5"/>
  <c r="F239" i="5"/>
  <c r="E141" i="6"/>
  <c r="D42" i="8"/>
  <c r="G313" i="9" s="1"/>
  <c r="E313" i="9" s="1"/>
  <c r="D351" i="4"/>
  <c r="D580" i="4"/>
  <c r="D528" i="4" s="1"/>
  <c r="D12" i="5"/>
  <c r="D78" i="5"/>
  <c r="D134" i="5"/>
  <c r="D89" i="6"/>
  <c r="G212" i="9"/>
  <c r="E212" i="9" s="1"/>
  <c r="B212" i="9" s="1"/>
  <c r="F603" i="4"/>
  <c r="D87" i="5"/>
  <c r="F149" i="5"/>
  <c r="D176" i="5"/>
  <c r="E245" i="5"/>
  <c r="D1222" i="1" s="1"/>
  <c r="F36" i="6"/>
  <c r="D35" i="6"/>
  <c r="D141" i="6" s="1"/>
  <c r="E59" i="9"/>
  <c r="B59" i="9" s="1"/>
  <c r="E63" i="9"/>
  <c r="B63" i="9" s="1"/>
  <c r="E67" i="9"/>
  <c r="B67" i="9" s="1"/>
  <c r="E71" i="9"/>
  <c r="B71" i="9" s="1"/>
  <c r="G196" i="9"/>
  <c r="E196" i="9" s="1"/>
  <c r="B196" i="9" s="1"/>
  <c r="G204" i="9"/>
  <c r="E204" i="9" s="1"/>
  <c r="B204" i="9" s="1"/>
  <c r="M213" i="9"/>
  <c r="G281" i="9"/>
  <c r="E281" i="9" s="1"/>
  <c r="B281" i="9" s="1"/>
  <c r="G280" i="9"/>
  <c r="E280" i="9" s="1"/>
  <c r="B280" i="9" s="1"/>
  <c r="G279" i="9"/>
  <c r="E279" i="9" s="1"/>
  <c r="B27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F213" i="9" s="1"/>
  <c r="G210" i="9"/>
  <c r="E210" i="9" s="1"/>
  <c r="B210" i="9" s="1"/>
  <c r="G202" i="9"/>
  <c r="E202" i="9" s="1"/>
  <c r="B202" i="9" s="1"/>
  <c r="G194" i="9"/>
  <c r="E194" i="9" s="1"/>
  <c r="B194" i="9" s="1"/>
  <c r="G191" i="9"/>
  <c r="E191" i="9" s="1"/>
  <c r="B191" i="9" s="1"/>
  <c r="G188" i="9"/>
  <c r="E188" i="9" s="1"/>
  <c r="B188" i="9" s="1"/>
  <c r="H165" i="9"/>
  <c r="G164" i="9"/>
  <c r="E164" i="9" s="1"/>
  <c r="B164" i="9" s="1"/>
  <c r="G208" i="9"/>
  <c r="E208" i="9" s="1"/>
  <c r="B208" i="9" s="1"/>
  <c r="G205" i="9"/>
  <c r="E205" i="9" s="1"/>
  <c r="B205" i="9" s="1"/>
  <c r="G200" i="9"/>
  <c r="E200" i="9" s="1"/>
  <c r="B200" i="9" s="1"/>
  <c r="G197" i="9"/>
  <c r="E197" i="9" s="1"/>
  <c r="B197" i="9" s="1"/>
  <c r="L192" i="9"/>
  <c r="F192" i="9" s="1"/>
  <c r="G189" i="9"/>
  <c r="E189" i="9" s="1"/>
  <c r="B189" i="9" s="1"/>
  <c r="G166" i="9"/>
  <c r="E166" i="9" s="1"/>
  <c r="B166" i="9" s="1"/>
  <c r="G165" i="9"/>
  <c r="G206" i="9"/>
  <c r="E206" i="9" s="1"/>
  <c r="B206" i="9" s="1"/>
  <c r="G198" i="9"/>
  <c r="E198" i="9" s="1"/>
  <c r="B198" i="9" s="1"/>
  <c r="G192" i="9"/>
  <c r="E192" i="9" s="1"/>
  <c r="G187" i="9"/>
  <c r="E187" i="9" s="1"/>
  <c r="B187" i="9" s="1"/>
  <c r="G162" i="9"/>
  <c r="E162" i="9" s="1"/>
  <c r="B162" i="9" s="1"/>
  <c r="G161" i="9"/>
  <c r="E161" i="9" s="1"/>
  <c r="B161" i="9" s="1"/>
  <c r="I10" i="9"/>
  <c r="B81" i="9"/>
  <c r="E91" i="9"/>
  <c r="B91" i="9" s="1"/>
  <c r="B97" i="9"/>
  <c r="E107" i="9"/>
  <c r="B107" i="9" s="1"/>
  <c r="B113" i="9"/>
  <c r="E123" i="9"/>
  <c r="B123" i="9" s="1"/>
  <c r="B145" i="9"/>
  <c r="B153" i="9"/>
  <c r="B129" i="9"/>
  <c r="B76" i="9"/>
  <c r="E83" i="9"/>
  <c r="B83" i="9" s="1"/>
  <c r="B89" i="9"/>
  <c r="E99" i="9"/>
  <c r="B99" i="9" s="1"/>
  <c r="B105" i="9"/>
  <c r="E115" i="9"/>
  <c r="B115" i="9" s="1"/>
  <c r="B121" i="9"/>
  <c r="B149" i="9"/>
  <c r="G163" i="9"/>
  <c r="E163" i="9" s="1"/>
  <c r="B163" i="9" s="1"/>
  <c r="G193" i="9"/>
  <c r="E193" i="9" s="1"/>
  <c r="B193" i="9" s="1"/>
  <c r="G201" i="9"/>
  <c r="E201" i="9" s="1"/>
  <c r="B201" i="9" s="1"/>
  <c r="G209" i="9"/>
  <c r="E209" i="9" s="1"/>
  <c r="B209" i="9" s="1"/>
  <c r="F215" i="9"/>
  <c r="B215" i="9" s="1"/>
  <c r="F236" i="9"/>
  <c r="B236" i="9" s="1"/>
  <c r="B239" i="9"/>
  <c r="F220" i="9"/>
  <c r="B220" i="9" s="1"/>
  <c r="B213" i="9"/>
  <c r="F219" i="9"/>
  <c r="B219" i="9" s="1"/>
  <c r="F227" i="9"/>
  <c r="B227" i="9" s="1"/>
  <c r="F235" i="9"/>
  <c r="B235" i="9" s="1"/>
  <c r="F243" i="9"/>
  <c r="B243" i="9" s="1"/>
  <c r="B247" i="9"/>
  <c r="B249" i="9"/>
  <c r="B251" i="9"/>
  <c r="B253" i="9"/>
  <c r="B255" i="9"/>
  <c r="B257" i="9"/>
  <c r="B259" i="9"/>
  <c r="B261" i="9"/>
  <c r="B263" i="9"/>
  <c r="B265" i="9"/>
  <c r="B267" i="9"/>
  <c r="B269" i="9"/>
  <c r="B271" i="9"/>
  <c r="B225" i="9"/>
  <c r="B233" i="9"/>
  <c r="B241" i="9"/>
  <c r="E282" i="9"/>
  <c r="B282" i="9" s="1"/>
  <c r="E295" i="9"/>
  <c r="B295" i="9" s="1"/>
  <c r="E299" i="9"/>
  <c r="B299" i="9" s="1"/>
  <c r="B229" i="9"/>
  <c r="B237" i="9"/>
  <c r="B245" i="9"/>
  <c r="H1453" i="1" l="1"/>
  <c r="H1454" i="1"/>
  <c r="I1451" i="1"/>
  <c r="I1450" i="1"/>
  <c r="I1446" i="1"/>
  <c r="E5" i="7"/>
  <c r="G316" i="9" s="1"/>
  <c r="E316" i="9" s="1"/>
  <c r="E315" i="9" s="1"/>
  <c r="I10" i="3" s="1"/>
  <c r="H19" i="9"/>
  <c r="E19" i="9" s="1"/>
  <c r="B19" i="9" s="1"/>
  <c r="G1216" i="1"/>
  <c r="H1216" i="1"/>
  <c r="E7" i="5"/>
  <c r="D985" i="1" s="1"/>
  <c r="B192" i="9"/>
  <c r="G638" i="1"/>
  <c r="H638" i="1"/>
  <c r="E151" i="4"/>
  <c r="I17" i="3" s="1"/>
  <c r="E21" i="9"/>
  <c r="B21" i="9" s="1"/>
  <c r="G129" i="1"/>
  <c r="H129" i="1"/>
  <c r="H130" i="1"/>
  <c r="G130" i="1"/>
  <c r="H108" i="1"/>
  <c r="G108" i="1"/>
  <c r="F141" i="6"/>
  <c r="H28" i="3"/>
  <c r="C1435" i="1"/>
  <c r="F528" i="4"/>
  <c r="C522" i="1"/>
  <c r="D289" i="4"/>
  <c r="F151" i="4"/>
  <c r="H17" i="3"/>
  <c r="C147" i="1"/>
  <c r="G206" i="1"/>
  <c r="H206" i="1"/>
  <c r="F176" i="5"/>
  <c r="D175" i="5"/>
  <c r="H22" i="3"/>
  <c r="C1153" i="1"/>
  <c r="F134" i="5"/>
  <c r="C1112" i="1"/>
  <c r="K1451" i="9"/>
  <c r="G314" i="9"/>
  <c r="E314" i="9" s="1"/>
  <c r="B314" i="9" s="1"/>
  <c r="I34" i="3"/>
  <c r="C1517" i="1"/>
  <c r="F238" i="5"/>
  <c r="D237" i="5"/>
  <c r="C1215" i="1"/>
  <c r="F311" i="4"/>
  <c r="C306" i="1"/>
  <c r="E6" i="4"/>
  <c r="D3" i="1"/>
  <c r="F7" i="4"/>
  <c r="D6" i="4"/>
  <c r="C3" i="1"/>
  <c r="I1439" i="1"/>
  <c r="F106" i="4"/>
  <c r="C102" i="1"/>
  <c r="F124" i="4"/>
  <c r="C120" i="1"/>
  <c r="G1518" i="1"/>
  <c r="H1518" i="1"/>
  <c r="H1222" i="1"/>
  <c r="G1222" i="1"/>
  <c r="F580" i="4"/>
  <c r="C574" i="1"/>
  <c r="F7" i="5"/>
  <c r="H20" i="3"/>
  <c r="C985" i="1"/>
  <c r="F139" i="4"/>
  <c r="C135" i="1"/>
  <c r="F35" i="6"/>
  <c r="H25" i="3"/>
  <c r="C1329" i="1"/>
  <c r="F78" i="5"/>
  <c r="C1056" i="1"/>
  <c r="D350" i="4"/>
  <c r="F351" i="4"/>
  <c r="C346" i="1"/>
  <c r="B313" i="9"/>
  <c r="G311" i="9"/>
  <c r="E311" i="9" s="1"/>
  <c r="B311" i="9" s="1"/>
  <c r="F206" i="5"/>
  <c r="C1183" i="1"/>
  <c r="F129" i="6"/>
  <c r="C1423" i="1"/>
  <c r="G318" i="9"/>
  <c r="E318" i="9" s="1"/>
  <c r="F484" i="4"/>
  <c r="C478" i="1"/>
  <c r="F224" i="4"/>
  <c r="C220" i="1"/>
  <c r="F245" i="5"/>
  <c r="D420" i="4"/>
  <c r="F263" i="4"/>
  <c r="C259" i="1"/>
  <c r="I1449" i="1"/>
  <c r="G523" i="1"/>
  <c r="H523" i="1"/>
  <c r="E237" i="5"/>
  <c r="E175" i="5" s="1"/>
  <c r="D1152" i="1" s="1"/>
  <c r="I1452" i="1"/>
  <c r="I1441" i="1"/>
  <c r="G509" i="1"/>
  <c r="H509" i="1"/>
  <c r="D298" i="4"/>
  <c r="F50" i="4"/>
  <c r="C46" i="1"/>
  <c r="E165" i="9"/>
  <c r="B165" i="9" s="1"/>
  <c r="F87" i="5"/>
  <c r="C1065" i="1"/>
  <c r="F89" i="6"/>
  <c r="C1383" i="1"/>
  <c r="F12" i="5"/>
  <c r="C990" i="1"/>
  <c r="I28" i="3"/>
  <c r="D1435" i="1"/>
  <c r="F69" i="5"/>
  <c r="D68" i="5"/>
  <c r="D6" i="5" s="1"/>
  <c r="C1047" i="1"/>
  <c r="F472" i="4"/>
  <c r="C466" i="1"/>
  <c r="F363" i="4"/>
  <c r="C358" i="1"/>
  <c r="F82" i="4"/>
  <c r="C78" i="1"/>
  <c r="I21" i="3"/>
  <c r="D1046" i="1"/>
  <c r="I22" i="3"/>
  <c r="D1153" i="1"/>
  <c r="F163" i="4"/>
  <c r="C159" i="1"/>
  <c r="G294" i="1"/>
  <c r="H294" i="1"/>
  <c r="F196" i="4"/>
  <c r="C192" i="1"/>
  <c r="D1436" i="1" l="1"/>
  <c r="H1436" i="1" s="1"/>
  <c r="B316" i="9"/>
  <c r="I29" i="3"/>
  <c r="E312" i="9"/>
  <c r="I20" i="3"/>
  <c r="E6" i="5"/>
  <c r="D984" i="1" s="1"/>
  <c r="D147" i="1"/>
  <c r="H147" i="1" s="1"/>
  <c r="E289" i="4"/>
  <c r="D285" i="1" s="1"/>
  <c r="G278" i="9"/>
  <c r="C984" i="1"/>
  <c r="G78" i="1"/>
  <c r="H78" i="1"/>
  <c r="F420" i="4"/>
  <c r="D635" i="4"/>
  <c r="C414" i="1"/>
  <c r="H1435" i="1"/>
  <c r="G1435" i="1"/>
  <c r="H1383" i="1"/>
  <c r="G1383" i="1"/>
  <c r="D407" i="4"/>
  <c r="F298" i="4"/>
  <c r="C293" i="1"/>
  <c r="H1329" i="1"/>
  <c r="G1329" i="1"/>
  <c r="H9" i="3"/>
  <c r="G3" i="1"/>
  <c r="H3" i="1"/>
  <c r="G1153" i="1"/>
  <c r="H1153" i="1"/>
  <c r="G522" i="1"/>
  <c r="H522" i="1"/>
  <c r="G466" i="1"/>
  <c r="H466" i="1"/>
  <c r="G478" i="1"/>
  <c r="H478" i="1"/>
  <c r="D408" i="4"/>
  <c r="F350" i="4"/>
  <c r="C345" i="1"/>
  <c r="G985" i="1"/>
  <c r="H985" i="1"/>
  <c r="G574" i="1"/>
  <c r="H574" i="1"/>
  <c r="G1215" i="1"/>
  <c r="H1215" i="1"/>
  <c r="G1183" i="1"/>
  <c r="H1183" i="1"/>
  <c r="G1056" i="1"/>
  <c r="H1056" i="1"/>
  <c r="I16" i="3"/>
  <c r="E412" i="4"/>
  <c r="D2" i="1"/>
  <c r="F237" i="5"/>
  <c r="H23" i="3"/>
  <c r="C1214" i="1"/>
  <c r="G192" i="1"/>
  <c r="H192" i="1"/>
  <c r="G159" i="1"/>
  <c r="H159" i="1"/>
  <c r="G358" i="1"/>
  <c r="H358" i="1"/>
  <c r="G1047" i="1"/>
  <c r="H1047" i="1"/>
  <c r="G46" i="1"/>
  <c r="H46" i="1"/>
  <c r="I23" i="3"/>
  <c r="D1214" i="1"/>
  <c r="G259" i="1"/>
  <c r="H259" i="1"/>
  <c r="G220" i="1"/>
  <c r="H220" i="1"/>
  <c r="E317" i="9"/>
  <c r="B318" i="9"/>
  <c r="G346" i="1"/>
  <c r="H346" i="1"/>
  <c r="G135" i="1"/>
  <c r="H135" i="1"/>
  <c r="G120" i="1"/>
  <c r="H120" i="1"/>
  <c r="G102" i="1"/>
  <c r="H102" i="1"/>
  <c r="D412" i="4"/>
  <c r="D290" i="4"/>
  <c r="H16" i="3"/>
  <c r="F6" i="4"/>
  <c r="C2" i="1"/>
  <c r="G306" i="1"/>
  <c r="H306" i="1"/>
  <c r="D291" i="4"/>
  <c r="D413" i="4"/>
  <c r="C285" i="1"/>
  <c r="F68" i="5"/>
  <c r="H21" i="3"/>
  <c r="C1046" i="1"/>
  <c r="G990" i="1"/>
  <c r="H990" i="1"/>
  <c r="G1065" i="1"/>
  <c r="H1065" i="1"/>
  <c r="H1423" i="1"/>
  <c r="G1423" i="1"/>
  <c r="H1517" i="1"/>
  <c r="G1517" i="1"/>
  <c r="H11" i="3"/>
  <c r="G1112" i="1"/>
  <c r="H1112" i="1"/>
  <c r="F175" i="5"/>
  <c r="C1152" i="1"/>
  <c r="D636" i="4"/>
  <c r="G1436" i="1" l="1"/>
  <c r="G285" i="9"/>
  <c r="E285" i="9" s="1"/>
  <c r="B285" i="9" s="1"/>
  <c r="H278" i="9"/>
  <c r="F6" i="5"/>
  <c r="G147" i="1"/>
  <c r="E413" i="4"/>
  <c r="E415" i="4" s="1"/>
  <c r="D410" i="1" s="1"/>
  <c r="E291" i="4"/>
  <c r="D287" i="1" s="1"/>
  <c r="F289" i="4"/>
  <c r="E290" i="4"/>
  <c r="D286" i="1" s="1"/>
  <c r="F635" i="4"/>
  <c r="C629" i="1"/>
  <c r="H8" i="3"/>
  <c r="G984" i="1"/>
  <c r="H984" i="1"/>
  <c r="G285" i="1"/>
  <c r="H285" i="1"/>
  <c r="G345" i="1"/>
  <c r="H345" i="1"/>
  <c r="G293" i="1"/>
  <c r="H293" i="1"/>
  <c r="F291" i="4"/>
  <c r="C287" i="1"/>
  <c r="G1046" i="1"/>
  <c r="H1046" i="1"/>
  <c r="D640" i="4"/>
  <c r="D415" i="4"/>
  <c r="C408" i="1"/>
  <c r="C286" i="1"/>
  <c r="K3" i="9"/>
  <c r="I9" i="3"/>
  <c r="E278" i="9"/>
  <c r="F636" i="4"/>
  <c r="C630" i="1"/>
  <c r="G1152" i="1"/>
  <c r="H1152" i="1"/>
  <c r="N3" i="9"/>
  <c r="I11" i="3"/>
  <c r="G2" i="1"/>
  <c r="H2" i="1"/>
  <c r="D639" i="4"/>
  <c r="D414" i="4"/>
  <c r="F412" i="4"/>
  <c r="C407" i="1"/>
  <c r="G1214" i="1"/>
  <c r="H1214" i="1"/>
  <c r="E639" i="4"/>
  <c r="D407" i="1"/>
  <c r="F408" i="4"/>
  <c r="C403" i="1"/>
  <c r="F407" i="4"/>
  <c r="C402" i="1"/>
  <c r="G414" i="1"/>
  <c r="H414" i="1"/>
  <c r="E640" i="4" l="1"/>
  <c r="D634" i="1" s="1"/>
  <c r="F413" i="4"/>
  <c r="D408" i="1"/>
  <c r="G408" i="1" s="1"/>
  <c r="E414" i="4"/>
  <c r="D409" i="1" s="1"/>
  <c r="F290" i="4"/>
  <c r="G402" i="1"/>
  <c r="H402" i="1"/>
  <c r="D641" i="4"/>
  <c r="F639" i="4"/>
  <c r="C633" i="1"/>
  <c r="G407" i="1"/>
  <c r="H407" i="1"/>
  <c r="G286" i="1"/>
  <c r="H286" i="1"/>
  <c r="F415" i="4"/>
  <c r="C410" i="1"/>
  <c r="G287" i="1"/>
  <c r="H287" i="1"/>
  <c r="G403" i="1"/>
  <c r="H403" i="1"/>
  <c r="E641" i="4"/>
  <c r="D633" i="1"/>
  <c r="E277" i="9"/>
  <c r="I8" i="3" s="1"/>
  <c r="B278" i="9"/>
  <c r="D642" i="4"/>
  <c r="C634" i="1"/>
  <c r="C409" i="1"/>
  <c r="H408" i="1"/>
  <c r="M3" i="9"/>
  <c r="G630" i="1"/>
  <c r="H630" i="1"/>
  <c r="G629" i="1"/>
  <c r="H629" i="1"/>
  <c r="F640" i="4" l="1"/>
  <c r="E642" i="4"/>
  <c r="E646" i="4" s="1"/>
  <c r="F414" i="4"/>
  <c r="D646" i="4"/>
  <c r="F642" i="4"/>
  <c r="C636" i="1"/>
  <c r="G409" i="1"/>
  <c r="H409" i="1"/>
  <c r="D635" i="1"/>
  <c r="G410" i="1"/>
  <c r="H410" i="1"/>
  <c r="D645" i="4"/>
  <c r="F641" i="4"/>
  <c r="C635" i="1"/>
  <c r="G634" i="1"/>
  <c r="H634" i="1"/>
  <c r="G633" i="1"/>
  <c r="H633" i="1"/>
  <c r="D636" i="1" l="1"/>
  <c r="G636" i="1" s="1"/>
  <c r="E645" i="4"/>
  <c r="F645" i="4" s="1"/>
  <c r="H18" i="3"/>
  <c r="C639" i="1"/>
  <c r="G276" i="9"/>
  <c r="E276" i="9" s="1"/>
  <c r="B276" i="9" s="1"/>
  <c r="I19" i="3"/>
  <c r="D640" i="1"/>
  <c r="G635" i="1"/>
  <c r="H635" i="1"/>
  <c r="F646" i="4"/>
  <c r="H19" i="3"/>
  <c r="C640" i="1"/>
  <c r="H636" i="1" l="1"/>
  <c r="D639" i="1"/>
  <c r="H639" i="1" s="1"/>
  <c r="I18" i="3"/>
  <c r="G640" i="1"/>
  <c r="H640" i="1"/>
  <c r="G639" i="1"/>
  <c r="H7" i="3"/>
  <c r="J3" i="9" l="1"/>
  <c r="G274" i="9" l="1"/>
  <c r="L272" i="9"/>
  <c r="M272" i="9"/>
  <c r="H274" i="9"/>
  <c r="G18" i="9"/>
  <c r="H18" i="9"/>
  <c r="J8" i="9"/>
  <c r="I13" i="9"/>
  <c r="I6" i="9"/>
  <c r="K12" i="9"/>
  <c r="G17" i="9"/>
  <c r="K9" i="9"/>
  <c r="L15" i="9"/>
  <c r="K6" i="9"/>
  <c r="J11" i="9"/>
  <c r="I17" i="9"/>
  <c r="J5" i="9"/>
  <c r="I9" i="9"/>
  <c r="G15" i="9"/>
  <c r="K8" i="9"/>
  <c r="J13" i="9"/>
  <c r="K5" i="9"/>
  <c r="J10" i="9"/>
  <c r="M16" i="9"/>
  <c r="J7" i="9"/>
  <c r="I12" i="9"/>
  <c r="J17" i="9"/>
  <c r="I7" i="9"/>
  <c r="G16" i="9"/>
  <c r="I5" i="9"/>
  <c r="K11" i="9"/>
  <c r="H16" i="9"/>
  <c r="J9" i="9"/>
  <c r="H15" i="9"/>
  <c r="J6" i="9"/>
  <c r="I11" i="9"/>
  <c r="H17" i="9"/>
  <c r="I8" i="9"/>
  <c r="M15" i="9"/>
  <c r="K7" i="9"/>
  <c r="J12" i="9"/>
  <c r="L16" i="9"/>
  <c r="K13" i="9"/>
  <c r="K10" i="9"/>
  <c r="E5" i="9" l="1"/>
  <c r="B5" i="9" s="1"/>
  <c r="E12" i="9"/>
  <c r="B12" i="9" s="1"/>
  <c r="F272" i="9"/>
  <c r="B272" i="9" s="1"/>
  <c r="E11" i="9"/>
  <c r="B11" i="9" s="1"/>
  <c r="E13" i="9"/>
  <c r="B13" i="9" s="1"/>
  <c r="E10" i="9"/>
  <c r="B10" i="9" s="1"/>
  <c r="E15" i="9"/>
  <c r="E17" i="9"/>
  <c r="B17" i="9" s="1"/>
  <c r="F16" i="9"/>
  <c r="E9" i="9"/>
  <c r="B9" i="9" s="1"/>
  <c r="F20" i="9"/>
  <c r="E7" i="9"/>
  <c r="B7" i="9" s="1"/>
  <c r="E8" i="9"/>
  <c r="B8" i="9" s="1"/>
  <c r="E16" i="9"/>
  <c r="F15" i="9"/>
  <c r="E6" i="9"/>
  <c r="B6" i="9" s="1"/>
  <c r="E18" i="9"/>
  <c r="B18" i="9" s="1"/>
  <c r="E274" i="9"/>
  <c r="F14" i="9" l="1"/>
  <c r="F3" i="9" s="1"/>
  <c r="B16" i="9"/>
  <c r="B274" i="9"/>
  <c r="E20" i="9"/>
  <c r="I7" i="3" s="1"/>
  <c r="E4" i="9"/>
  <c r="E14" i="9"/>
  <c r="B15"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<sst xmlns="http://schemas.openxmlformats.org/spreadsheetml/2006/main" count="4374" uniqueCount="3427">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</sst>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748114.66999999993</v>
      </c>
      <c r="D2" s="6">
        <f>'PR-RAS'!E6</f>
        <v>928385.62999999989</v>
      </c>
      <c r="E2" s="6">
        <v>0</v>
      </c>
      <c r="F2" s="6">
        <v>0</v>
      </c>
      <c r="G2" s="7">
        <f t="shared" ref="G2:G264" si="0">(B2/1000)*(C2*1+D2*2)</f>
        <v>2604.8859299999999</v>
      </c>
      <c r="H2" s="7">
        <f t="shared" ref="H2:H264" si="1">ABS(C2-ROUND(C2,0))+ABS(D2-ROUND(D2,0))</f>
        <v>0.70000000018626451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97301.24</v>
      </c>
      <c r="D46" s="1">
        <f>'PR-RAS'!E50</f>
        <v>153292.6</v>
      </c>
      <c r="E46" s="1">
        <v>0</v>
      </c>
      <c r="F46" s="1">
        <v>0</v>
      </c>
      <c r="G46" s="2">
        <f t="shared" si="0"/>
        <v>18174.889800000001</v>
      </c>
      <c r="H46" s="2">
        <f t="shared" si="1"/>
        <v>0.63999999999941792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97301.24</v>
      </c>
      <c r="D64" s="1">
        <f>'PR-RAS'!E68</f>
        <v>153292.6</v>
      </c>
      <c r="E64" s="1">
        <v>0</v>
      </c>
      <c r="F64" s="1">
        <v>0</v>
      </c>
      <c r="G64" s="2">
        <f t="shared" si="0"/>
        <v>25444.845720000001</v>
      </c>
      <c r="H64" s="2">
        <f t="shared" si="1"/>
        <v>0.63999999999941792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97301.24</v>
      </c>
      <c r="D65" s="1">
        <f>'PR-RAS'!E69</f>
        <v>153292.6</v>
      </c>
      <c r="E65" s="1">
        <v>0</v>
      </c>
      <c r="F65" s="1">
        <v>0</v>
      </c>
      <c r="G65" s="2">
        <f t="shared" si="0"/>
        <v>25848.73216</v>
      </c>
      <c r="H65" s="2">
        <f t="shared" si="1"/>
        <v>0.63999999999941792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120.2</v>
      </c>
      <c r="D78" s="1">
        <f>'PR-RAS'!E82</f>
        <v>12.56</v>
      </c>
      <c r="E78" s="1">
        <v>0</v>
      </c>
      <c r="F78" s="1">
        <v>0</v>
      </c>
      <c r="G78" s="2">
        <f t="shared" si="0"/>
        <v>11.189639999999999</v>
      </c>
      <c r="H78" s="2">
        <f t="shared" si="1"/>
        <v>0.64000000000000234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120.2</v>
      </c>
      <c r="D79" s="1">
        <f>'PR-RAS'!E83</f>
        <v>12.56</v>
      </c>
      <c r="E79" s="1">
        <v>0</v>
      </c>
      <c r="F79" s="1">
        <v>0</v>
      </c>
      <c r="G79" s="2">
        <f t="shared" si="0"/>
        <v>11.334959999999999</v>
      </c>
      <c r="H79" s="2">
        <f t="shared" si="1"/>
        <v>0.64000000000000234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120.2</v>
      </c>
      <c r="D81" s="1">
        <f>'PR-RAS'!E85</f>
        <v>12.56</v>
      </c>
      <c r="E81" s="1">
        <v>0</v>
      </c>
      <c r="F81" s="1">
        <v>0</v>
      </c>
      <c r="G81" s="2">
        <f t="shared" si="0"/>
        <v>11.6256</v>
      </c>
      <c r="H81" s="2">
        <f t="shared" si="1"/>
        <v>0.64000000000000234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228032.76</v>
      </c>
      <c r="D102" s="1">
        <f>'PR-RAS'!E106</f>
        <v>226225.15</v>
      </c>
      <c r="E102" s="1">
        <v>0</v>
      </c>
      <c r="F102" s="1">
        <v>0</v>
      </c>
      <c r="G102" s="2">
        <f t="shared" si="0"/>
        <v>68728.78906000001</v>
      </c>
      <c r="H102" s="2">
        <f t="shared" si="1"/>
        <v>0.38999999998486601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228032.76</v>
      </c>
      <c r="D108" s="1">
        <f>'PR-RAS'!E112</f>
        <v>226225.15</v>
      </c>
      <c r="E108" s="1">
        <v>0</v>
      </c>
      <c r="F108" s="1">
        <v>0</v>
      </c>
      <c r="G108" s="2">
        <f t="shared" si="0"/>
        <v>72811.687420000002</v>
      </c>
      <c r="H108" s="2">
        <f t="shared" si="1"/>
        <v>0.38999999998486601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228032.76</v>
      </c>
      <c r="D113" s="1">
        <f>'PR-RAS'!E117</f>
        <v>226225.15</v>
      </c>
      <c r="E113" s="1">
        <v>0</v>
      </c>
      <c r="F113" s="1">
        <v>0</v>
      </c>
      <c r="G113" s="2">
        <f t="shared" si="0"/>
        <v>76214.10272000001</v>
      </c>
      <c r="H113" s="2">
        <f t="shared" si="1"/>
        <v>0.38999999998486601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2903.42</v>
      </c>
      <c r="D120" s="1">
        <f>'PR-RAS'!E124</f>
        <v>3463.61</v>
      </c>
      <c r="E120" s="1">
        <v>0</v>
      </c>
      <c r="F120" s="1">
        <v>0</v>
      </c>
      <c r="G120" s="2">
        <f t="shared" si="0"/>
        <v>1169.8461599999998</v>
      </c>
      <c r="H120" s="2">
        <f t="shared" si="1"/>
        <v>0.80999999999994543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2903.42</v>
      </c>
      <c r="D121" s="1">
        <f>'PR-RAS'!E125</f>
        <v>2800</v>
      </c>
      <c r="E121" s="1">
        <v>0</v>
      </c>
      <c r="F121" s="1">
        <v>0</v>
      </c>
      <c r="G121" s="2">
        <f t="shared" si="0"/>
        <v>1020.4104</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2903.42</v>
      </c>
      <c r="D123" s="1">
        <f>'PR-RAS'!E127</f>
        <v>2800</v>
      </c>
      <c r="E123" s="1">
        <v>0</v>
      </c>
      <c r="F123" s="1">
        <v>0</v>
      </c>
      <c r="G123" s="2">
        <f t="shared" si="0"/>
        <v>1037.41724</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663.61</v>
      </c>
      <c r="E125" s="1">
        <v>0</v>
      </c>
      <c r="F125" s="1">
        <v>0</v>
      </c>
      <c r="G125" s="2">
        <f t="shared" si="0"/>
        <v>164.57527999999999</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419757.05</v>
      </c>
      <c r="D129" s="1">
        <f>'PR-RAS'!E133</f>
        <v>545391.71</v>
      </c>
      <c r="E129" s="1">
        <v>0</v>
      </c>
      <c r="F129" s="1">
        <v>0</v>
      </c>
      <c r="G129" s="2">
        <f t="shared" si="0"/>
        <v>193349.18015999999</v>
      </c>
      <c r="H129" s="2">
        <f t="shared" si="1"/>
        <v>0.34000000002561137</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419757.05</v>
      </c>
      <c r="D130" s="1">
        <f>'PR-RAS'!E134</f>
        <v>545391.71</v>
      </c>
      <c r="E130" s="1">
        <v>0</v>
      </c>
      <c r="F130" s="1">
        <v>0</v>
      </c>
      <c r="G130" s="2">
        <f t="shared" si="0"/>
        <v>194859.72063</v>
      </c>
      <c r="H130" s="2">
        <f t="shared" si="1"/>
        <v>0.34000000002561137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419757.05</v>
      </c>
      <c r="D131" s="1">
        <f>'PR-RAS'!E135</f>
        <v>545391.71</v>
      </c>
      <c r="E131" s="1">
        <v>0</v>
      </c>
      <c r="F131" s="1">
        <v>0</v>
      </c>
      <c r="G131" s="2">
        <f t="shared" si="0"/>
        <v>196370.2611</v>
      </c>
      <c r="H131" s="2">
        <f t="shared" si="1"/>
        <v>0.34000000002561137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703107.55999999994</v>
      </c>
      <c r="D147" s="1">
        <f>'PR-RAS'!E151</f>
        <v>886263.86999999988</v>
      </c>
      <c r="E147" s="1">
        <v>0</v>
      </c>
      <c r="F147" s="1">
        <v>0</v>
      </c>
      <c r="G147" s="2">
        <f t="shared" si="0"/>
        <v>361442.75379999995</v>
      </c>
      <c r="H147" s="2">
        <f t="shared" si="1"/>
        <v>0.5700000001816079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531680.29999999993</v>
      </c>
      <c r="D148" s="1">
        <f>'PR-RAS'!E152</f>
        <v>688959.62999999989</v>
      </c>
      <c r="E148" s="1">
        <v>0</v>
      </c>
      <c r="F148" s="1">
        <v>0</v>
      </c>
      <c r="G148" s="2">
        <f t="shared" si="0"/>
        <v>280711.13531999994</v>
      </c>
      <c r="H148" s="2">
        <f t="shared" si="1"/>
        <v>0.67000000004190952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432766.16</v>
      </c>
      <c r="D149" s="1">
        <f>'PR-RAS'!E153</f>
        <v>563961.06999999995</v>
      </c>
      <c r="E149" s="1">
        <v>0</v>
      </c>
      <c r="F149" s="1">
        <v>0</v>
      </c>
      <c r="G149" s="2">
        <f t="shared" si="0"/>
        <v>230981.86839999995</v>
      </c>
      <c r="H149" s="2">
        <f t="shared" si="1"/>
        <v>0.22999999992316589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432766.16</v>
      </c>
      <c r="D150" s="1">
        <f>'PR-RAS'!E154</f>
        <v>563961.06999999995</v>
      </c>
      <c r="E150" s="1">
        <v>0</v>
      </c>
      <c r="F150" s="1">
        <v>0</v>
      </c>
      <c r="G150" s="2">
        <f t="shared" si="0"/>
        <v>232542.55669999996</v>
      </c>
      <c r="H150" s="2">
        <f t="shared" si="1"/>
        <v>0.22999999992316589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27507.75</v>
      </c>
      <c r="D154" s="1">
        <f>'PR-RAS'!E158</f>
        <v>31944.73</v>
      </c>
      <c r="E154" s="1">
        <v>0</v>
      </c>
      <c r="F154" s="1">
        <v>0</v>
      </c>
      <c r="G154" s="2">
        <f t="shared" si="0"/>
        <v>13983.773129999998</v>
      </c>
      <c r="H154" s="2">
        <f t="shared" si="1"/>
        <v>0.52000000000043656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71406.39</v>
      </c>
      <c r="D155" s="1">
        <f>'PR-RAS'!E159</f>
        <v>93053.83</v>
      </c>
      <c r="E155" s="1">
        <v>0</v>
      </c>
      <c r="F155" s="1">
        <v>0</v>
      </c>
      <c r="G155" s="2">
        <f t="shared" si="0"/>
        <v>39657.163699999997</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71406.39</v>
      </c>
      <c r="D157" s="1">
        <f>'PR-RAS'!E161</f>
        <v>93053.83</v>
      </c>
      <c r="E157" s="1">
        <v>0</v>
      </c>
      <c r="F157" s="1">
        <v>0</v>
      </c>
      <c r="G157" s="2">
        <f t="shared" si="0"/>
        <v>40172.191800000001</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170552.43000000002</v>
      </c>
      <c r="D159" s="1">
        <f>'PR-RAS'!E163</f>
        <v>196433.55</v>
      </c>
      <c r="E159" s="1">
        <v>0</v>
      </c>
      <c r="F159" s="1">
        <v>0</v>
      </c>
      <c r="G159" s="2">
        <f t="shared" si="0"/>
        <v>89020.285740000007</v>
      </c>
      <c r="H159" s="2">
        <f t="shared" si="1"/>
        <v>0.88000000003376044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26684.43</v>
      </c>
      <c r="D160" s="1">
        <f>'PR-RAS'!E164</f>
        <v>25624.19</v>
      </c>
      <c r="E160" s="1">
        <v>0</v>
      </c>
      <c r="F160" s="1">
        <v>0</v>
      </c>
      <c r="G160" s="2">
        <f t="shared" si="0"/>
        <v>12391.316789999999</v>
      </c>
      <c r="H160" s="2">
        <f t="shared" si="1"/>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357.96</v>
      </c>
      <c r="D161" s="1">
        <f>'PR-RAS'!E165</f>
        <v>857.92</v>
      </c>
      <c r="E161" s="1">
        <v>0</v>
      </c>
      <c r="F161" s="1">
        <v>0</v>
      </c>
      <c r="G161" s="2">
        <f t="shared" si="0"/>
        <v>331.80799999999994</v>
      </c>
      <c r="H161" s="2">
        <f t="shared" si="1"/>
        <v>0.12000000000006139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21628.43</v>
      </c>
      <c r="D162" s="1">
        <f>'PR-RAS'!E166</f>
        <v>21130.02</v>
      </c>
      <c r="E162" s="1">
        <v>0</v>
      </c>
      <c r="F162" s="1">
        <v>0</v>
      </c>
      <c r="G162" s="2">
        <f t="shared" si="0"/>
        <v>10286.043670000001</v>
      </c>
      <c r="H162" s="2">
        <f t="shared" si="1"/>
        <v>0.4500000000007276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4698.04</v>
      </c>
      <c r="D163" s="1">
        <f>'PR-RAS'!E167</f>
        <v>3636.25</v>
      </c>
      <c r="E163" s="1">
        <v>0</v>
      </c>
      <c r="F163" s="1">
        <v>0</v>
      </c>
      <c r="G163" s="2">
        <f t="shared" si="0"/>
        <v>1939.2274800000002</v>
      </c>
      <c r="H163" s="2">
        <f t="shared" si="1"/>
        <v>0.28999999999996362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108717.55000000002</v>
      </c>
      <c r="D165" s="1">
        <f>'PR-RAS'!E169</f>
        <v>109690.65000000001</v>
      </c>
      <c r="E165" s="1">
        <v>0</v>
      </c>
      <c r="F165" s="1">
        <v>0</v>
      </c>
      <c r="G165" s="2">
        <f t="shared" si="0"/>
        <v>53808.211400000007</v>
      </c>
      <c r="H165" s="2">
        <f t="shared" si="1"/>
        <v>0.79999999997380655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17933.13</v>
      </c>
      <c r="D166" s="1">
        <f>'PR-RAS'!E170</f>
        <v>19585.939999999999</v>
      </c>
      <c r="E166" s="1">
        <v>0</v>
      </c>
      <c r="F166" s="1">
        <v>0</v>
      </c>
      <c r="G166" s="2">
        <f t="shared" si="0"/>
        <v>9422.3266499999991</v>
      </c>
      <c r="H166" s="2">
        <f t="shared" si="1"/>
        <v>0.19000000000232831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66553.27</v>
      </c>
      <c r="D167" s="1">
        <f>'PR-RAS'!E171</f>
        <v>68638</v>
      </c>
      <c r="E167" s="1">
        <v>0</v>
      </c>
      <c r="F167" s="1">
        <v>0</v>
      </c>
      <c r="G167" s="2">
        <f t="shared" si="0"/>
        <v>33835.658820000004</v>
      </c>
      <c r="H167" s="2">
        <f t="shared" si="1"/>
        <v>0.27000000000407454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21913.77</v>
      </c>
      <c r="D168" s="1">
        <f>'PR-RAS'!E172</f>
        <v>20333.36</v>
      </c>
      <c r="E168" s="1">
        <v>0</v>
      </c>
      <c r="F168" s="1">
        <v>0</v>
      </c>
      <c r="G168" s="2">
        <f t="shared" si="0"/>
        <v>10450.941830000002</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1769.3</v>
      </c>
      <c r="D169" s="1">
        <f>'PR-RAS'!E173</f>
        <v>947.3</v>
      </c>
      <c r="E169" s="1">
        <v>0</v>
      </c>
      <c r="F169" s="1">
        <v>0</v>
      </c>
      <c r="G169" s="2">
        <f t="shared" si="0"/>
        <v>615.53520000000003</v>
      </c>
      <c r="H169" s="2">
        <f t="shared" si="1"/>
        <v>0.59999999999990905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514.38</v>
      </c>
      <c r="D170" s="1">
        <f>'PR-RAS'!E174</f>
        <v>136.25</v>
      </c>
      <c r="E170" s="1">
        <v>0</v>
      </c>
      <c r="F170" s="1">
        <v>0</v>
      </c>
      <c r="G170" s="2">
        <f t="shared" si="0"/>
        <v>132.98272</v>
      </c>
      <c r="H170" s="2">
        <f t="shared" si="1"/>
        <v>0.62999999999999545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33.700000000000003</v>
      </c>
      <c r="D172" s="1">
        <f>'PR-RAS'!E176</f>
        <v>49.8</v>
      </c>
      <c r="E172" s="1">
        <v>0</v>
      </c>
      <c r="F172" s="1">
        <v>0</v>
      </c>
      <c r="G172" s="2">
        <f t="shared" si="0"/>
        <v>22.794300000000003</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26719.54</v>
      </c>
      <c r="D173" s="1">
        <f>'PR-RAS'!E177</f>
        <v>53443.159999999989</v>
      </c>
      <c r="E173" s="1">
        <v>0</v>
      </c>
      <c r="F173" s="1">
        <v>0</v>
      </c>
      <c r="G173" s="2">
        <f t="shared" si="0"/>
        <v>22980.207919999997</v>
      </c>
      <c r="H173" s="2">
        <f t="shared" si="1"/>
        <v>0.61999999998806743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3085.74</v>
      </c>
      <c r="D174" s="1">
        <f>'PR-RAS'!E178</f>
        <v>2271.1999999999998</v>
      </c>
      <c r="E174" s="1">
        <v>0</v>
      </c>
      <c r="F174" s="1">
        <v>0</v>
      </c>
      <c r="G174" s="2">
        <f t="shared" si="0"/>
        <v>1319.6682199999998</v>
      </c>
      <c r="H174" s="2">
        <f t="shared" si="1"/>
        <v>0.46000000000003638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6449.76</v>
      </c>
      <c r="D175" s="1">
        <f>'PR-RAS'!E179</f>
        <v>27033.33</v>
      </c>
      <c r="E175" s="1">
        <v>0</v>
      </c>
      <c r="F175" s="1">
        <v>0</v>
      </c>
      <c r="G175" s="2">
        <f t="shared" si="0"/>
        <v>10529.85708</v>
      </c>
      <c r="H175" s="2">
        <f t="shared" si="1"/>
        <v>0.57000000000152795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100</v>
      </c>
      <c r="D176" s="1">
        <f>'PR-RAS'!E180</f>
        <v>795</v>
      </c>
      <c r="E176" s="1">
        <v>0</v>
      </c>
      <c r="F176" s="1">
        <v>0</v>
      </c>
      <c r="G176" s="2">
        <f t="shared" si="0"/>
        <v>295.75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6337.05</v>
      </c>
      <c r="D177" s="1">
        <f>'PR-RAS'!E181</f>
        <v>7416.61</v>
      </c>
      <c r="E177" s="1">
        <v>0</v>
      </c>
      <c r="F177" s="1">
        <v>0</v>
      </c>
      <c r="G177" s="2">
        <f t="shared" si="0"/>
        <v>3725.9675199999997</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1284.3900000000001</v>
      </c>
      <c r="D178" s="1">
        <f>'PR-RAS'!E182</f>
        <v>1328.34</v>
      </c>
      <c r="E178" s="1">
        <v>0</v>
      </c>
      <c r="F178" s="1">
        <v>0</v>
      </c>
      <c r="G178" s="2">
        <f t="shared" si="0"/>
        <v>697.56938999999988</v>
      </c>
      <c r="H178" s="2">
        <f t="shared" si="1"/>
        <v>0.73000000000001819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1902.02</v>
      </c>
      <c r="D179" s="1">
        <f>'PR-RAS'!E183</f>
        <v>803.27</v>
      </c>
      <c r="E179" s="1">
        <v>0</v>
      </c>
      <c r="F179" s="1">
        <v>0</v>
      </c>
      <c r="G179" s="2">
        <f t="shared" si="0"/>
        <v>624.52368000000001</v>
      </c>
      <c r="H179" s="2">
        <f t="shared" si="1"/>
        <v>0.28999999999996362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210.45</v>
      </c>
      <c r="D180" s="1">
        <f>'PR-RAS'!E184</f>
        <v>360.85</v>
      </c>
      <c r="E180" s="1">
        <v>0</v>
      </c>
      <c r="F180" s="1">
        <v>0</v>
      </c>
      <c r="G180" s="2">
        <f t="shared" si="0"/>
        <v>166.85485</v>
      </c>
      <c r="H180" s="2">
        <f t="shared" si="1"/>
        <v>0.59999999999996589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6704.79</v>
      </c>
      <c r="D181" s="1">
        <f>'PR-RAS'!E185</f>
        <v>12542.23</v>
      </c>
      <c r="E181" s="1">
        <v>0</v>
      </c>
      <c r="F181" s="1">
        <v>0</v>
      </c>
      <c r="G181" s="2">
        <f t="shared" si="0"/>
        <v>5722.0649999999996</v>
      </c>
      <c r="H181" s="2">
        <f t="shared" si="1"/>
        <v>0.43999999999959982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645.34</v>
      </c>
      <c r="D182" s="1">
        <f>'PR-RAS'!E186</f>
        <v>892.33</v>
      </c>
      <c r="E182" s="1">
        <v>0</v>
      </c>
      <c r="F182" s="1">
        <v>0</v>
      </c>
      <c r="G182" s="2">
        <f t="shared" si="0"/>
        <v>439.83</v>
      </c>
      <c r="H182" s="2">
        <f t="shared" si="1"/>
        <v>0.67000000000007276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8430.91</v>
      </c>
      <c r="D184" s="1">
        <f>'PR-RAS'!E188</f>
        <v>7675.55</v>
      </c>
      <c r="E184" s="1">
        <v>0</v>
      </c>
      <c r="F184" s="1">
        <v>0</v>
      </c>
      <c r="G184" s="2">
        <f t="shared" si="0"/>
        <v>4352.1078299999999</v>
      </c>
      <c r="H184" s="2">
        <f t="shared" si="1"/>
        <v>0.53999999999996362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2848.37</v>
      </c>
      <c r="D186" s="1">
        <f>'PR-RAS'!E190</f>
        <v>2892.49</v>
      </c>
      <c r="E186" s="1">
        <v>0</v>
      </c>
      <c r="F186" s="1">
        <v>0</v>
      </c>
      <c r="G186" s="2">
        <f t="shared" si="0"/>
        <v>1597.1697499999998</v>
      </c>
      <c r="H186" s="2">
        <f t="shared" si="1"/>
        <v>0.85999999999967258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130.58000000000001</v>
      </c>
      <c r="D189" s="1">
        <f>'PR-RAS'!E193</f>
        <v>163.46</v>
      </c>
      <c r="E189" s="1">
        <v>0</v>
      </c>
      <c r="F189" s="1">
        <v>0</v>
      </c>
      <c r="G189" s="2">
        <f t="shared" si="0"/>
        <v>86.01</v>
      </c>
      <c r="H189" s="2">
        <f t="shared" si="1"/>
        <v>0.87999999999999545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5451.96</v>
      </c>
      <c r="D191" s="1">
        <f>'PR-RAS'!E195</f>
        <v>4619.6000000000004</v>
      </c>
      <c r="E191" s="1">
        <v>0</v>
      </c>
      <c r="F191" s="1">
        <v>0</v>
      </c>
      <c r="G191" s="2">
        <f t="shared" si="0"/>
        <v>2791.3204000000001</v>
      </c>
      <c r="H191" s="2">
        <f t="shared" si="1"/>
        <v>0.43999999999959982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874.83</v>
      </c>
      <c r="D192" s="1">
        <f>'PR-RAS'!E196</f>
        <v>870.69</v>
      </c>
      <c r="E192" s="1">
        <v>0</v>
      </c>
      <c r="F192" s="1">
        <v>0</v>
      </c>
      <c r="G192" s="2">
        <f t="shared" si="0"/>
        <v>499.69611000000003</v>
      </c>
      <c r="H192" s="2">
        <f t="shared" si="1"/>
        <v>0.4799999999999045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874.83</v>
      </c>
      <c r="D206" s="1">
        <f>'PR-RAS'!E210</f>
        <v>870.69</v>
      </c>
      <c r="E206" s="1">
        <v>0</v>
      </c>
      <c r="F206" s="1">
        <v>0</v>
      </c>
      <c r="G206" s="2">
        <f t="shared" si="0"/>
        <v>536.32304999999997</v>
      </c>
      <c r="H206" s="2">
        <f t="shared" si="1"/>
        <v>0.4799999999999045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874.83</v>
      </c>
      <c r="D207" s="1">
        <f>'PR-RAS'!E211</f>
        <v>870.69</v>
      </c>
      <c r="E207" s="1">
        <v>0</v>
      </c>
      <c r="F207" s="1">
        <v>0</v>
      </c>
      <c r="G207" s="2">
        <f t="shared" si="0"/>
        <v>538.93925999999999</v>
      </c>
      <c r="H207" s="2">
        <f t="shared" si="1"/>
        <v>0.4799999999999045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703107.55999999994</v>
      </c>
      <c r="D285" s="1">
        <f>'PR-RAS'!E289</f>
        <v>886263.86999999988</v>
      </c>
      <c r="E285" s="1">
        <v>0</v>
      </c>
      <c r="F285" s="1">
        <v>0</v>
      </c>
      <c r="G285" s="2">
        <f t="shared" si="8"/>
        <v>703080.42519999994</v>
      </c>
      <c r="H285" s="2">
        <f t="shared" si="9"/>
        <v>0.5700000001816079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45007.109999999986</v>
      </c>
      <c r="D286" s="1">
        <f>'PR-RAS'!E290</f>
        <v>42121.760000000009</v>
      </c>
      <c r="E286" s="1">
        <v>0</v>
      </c>
      <c r="F286" s="1">
        <v>0</v>
      </c>
      <c r="G286" s="2">
        <f t="shared" si="8"/>
        <v>36836.429550000001</v>
      </c>
      <c r="H286" s="2">
        <f t="shared" si="9"/>
        <v>0.34999999997671694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73042.009999999995</v>
      </c>
      <c r="D288" s="1">
        <f>'PR-RAS'!E292</f>
        <v>117798.91</v>
      </c>
      <c r="E288" s="1">
        <v>0</v>
      </c>
      <c r="F288" s="1">
        <v>0</v>
      </c>
      <c r="G288" s="2">
        <f t="shared" si="8"/>
        <v>88579.631209999992</v>
      </c>
      <c r="H288" s="2">
        <f t="shared" si="9"/>
        <v>9.9999999991268851E-2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8788.98</v>
      </c>
      <c r="D290" s="1">
        <f>'PR-RAS'!E294</f>
        <v>8508.98</v>
      </c>
      <c r="E290" s="1">
        <v>0</v>
      </c>
      <c r="F290" s="1">
        <v>0</v>
      </c>
      <c r="G290" s="2">
        <f t="shared" si="8"/>
        <v>7458.2056599999987</v>
      </c>
      <c r="H290" s="2">
        <f t="shared" si="9"/>
        <v>4.0000000000873115E-2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500</v>
      </c>
      <c r="E291" s="1">
        <v>0</v>
      </c>
      <c r="F291" s="1">
        <v>0</v>
      </c>
      <c r="G291" s="2">
        <f t="shared" si="8"/>
        <v>290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250.21</v>
      </c>
      <c r="D345" s="1">
        <f>'PR-RAS'!E350</f>
        <v>0</v>
      </c>
      <c r="E345" s="1">
        <v>0</v>
      </c>
      <c r="F345" s="1">
        <v>0</v>
      </c>
      <c r="G345" s="2">
        <f t="shared" si="8"/>
        <v>86.072239999999994</v>
      </c>
      <c r="H345" s="2">
        <f t="shared" si="9"/>
        <v>0.21000000000000796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250.21</v>
      </c>
      <c r="D358" s="1">
        <f>'PR-RAS'!E363</f>
        <v>0</v>
      </c>
      <c r="E358" s="1">
        <v>0</v>
      </c>
      <c r="F358" s="1">
        <v>0</v>
      </c>
      <c r="G358" s="2">
        <f t="shared" si="8"/>
        <v>89.324969999999993</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250.21</v>
      </c>
      <c r="D364" s="1">
        <f>'PR-RAS'!E369</f>
        <v>0</v>
      </c>
      <c r="E364" s="1">
        <v>0</v>
      </c>
      <c r="F364" s="1">
        <v>0</v>
      </c>
      <c r="G364" s="2">
        <f t="shared" si="8"/>
        <v>90.826229999999995</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250.21</v>
      </c>
      <c r="D371" s="1">
        <f>'PR-RAS'!E376</f>
        <v>0</v>
      </c>
      <c r="E371" s="1">
        <v>0</v>
      </c>
      <c r="F371" s="1">
        <v>0</v>
      </c>
      <c r="G371" s="2">
        <f t="shared" si="8"/>
        <v>92.577700000000007</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250.21</v>
      </c>
      <c r="D403" s="1">
        <f>'PR-RAS'!E408</f>
        <v>0</v>
      </c>
      <c r="E403" s="1">
        <v>0</v>
      </c>
      <c r="F403" s="1">
        <v>0</v>
      </c>
      <c r="G403" s="2">
        <f t="shared" si="8"/>
        <v>100.58442000000001</v>
      </c>
      <c r="H403" s="2">
        <f t="shared" si="9"/>
        <v>0.21000000000000796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748114.66999999993</v>
      </c>
      <c r="D407" s="1">
        <f>'PR-RAS'!E412</f>
        <v>928385.62999999989</v>
      </c>
      <c r="E407" s="1">
        <v>0</v>
      </c>
      <c r="F407" s="1">
        <v>0</v>
      </c>
      <c r="G407" s="2">
        <f t="shared" si="8"/>
        <v>1057583.6875799999</v>
      </c>
      <c r="H407" s="2">
        <f t="shared" si="9"/>
        <v>0.70000000018626451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703357.7699999999</v>
      </c>
      <c r="D408" s="1">
        <f>'PR-RAS'!E413</f>
        <v>886263.86999999988</v>
      </c>
      <c r="E408" s="1">
        <v>0</v>
      </c>
      <c r="F408" s="1">
        <v>0</v>
      </c>
      <c r="G408" s="2">
        <f t="shared" si="8"/>
        <v>1007685.4025699998</v>
      </c>
      <c r="H408" s="2">
        <f t="shared" si="9"/>
        <v>0.36000000021886081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44756.900000000023</v>
      </c>
      <c r="D409" s="1">
        <f>'PR-RAS'!E414</f>
        <v>42121.760000000009</v>
      </c>
      <c r="E409" s="1">
        <v>0</v>
      </c>
      <c r="F409" s="1">
        <v>0</v>
      </c>
      <c r="G409" s="2">
        <f t="shared" si="8"/>
        <v>52632.171360000015</v>
      </c>
      <c r="H409" s="2">
        <f t="shared" si="9"/>
        <v>0.33999999996740371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73042.009999999995</v>
      </c>
      <c r="D411" s="1">
        <f>'PR-RAS'!E416</f>
        <v>117798.91</v>
      </c>
      <c r="E411" s="1">
        <v>0</v>
      </c>
      <c r="F411" s="1">
        <v>0</v>
      </c>
      <c r="G411" s="2">
        <f t="shared" si="8"/>
        <v>126542.3303</v>
      </c>
      <c r="H411" s="2">
        <f t="shared" si="9"/>
        <v>9.9999999991268851E-2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8788.98</v>
      </c>
      <c r="D413" s="1">
        <f>'PR-RAS'!E418</f>
        <v>8508.98</v>
      </c>
      <c r="E413" s="1">
        <v>0</v>
      </c>
      <c r="F413" s="1">
        <v>0</v>
      </c>
      <c r="G413" s="2">
        <f t="shared" si="8"/>
        <v>10632.459279999999</v>
      </c>
      <c r="H413" s="2">
        <f t="shared" si="9"/>
        <v>4.0000000000873115E-2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748114.66999999993</v>
      </c>
      <c r="D633" s="1">
        <f>'PR-RAS'!E639</f>
        <v>928385.62999999989</v>
      </c>
      <c r="E633" s="1">
        <v>0</v>
      </c>
      <c r="F633" s="1">
        <v>0</v>
      </c>
      <c r="G633" s="2">
        <f t="shared" si="10"/>
        <v>1646287.9077599999</v>
      </c>
      <c r="H633" s="2">
        <f t="shared" si="11"/>
        <v>0.70000000018626451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703357.7699999999</v>
      </c>
      <c r="D634" s="1">
        <f>'PR-RAS'!E640</f>
        <v>886263.86999999988</v>
      </c>
      <c r="E634" s="1">
        <v>0</v>
      </c>
      <c r="F634" s="1">
        <v>0</v>
      </c>
      <c r="G634" s="2">
        <f t="shared" si="10"/>
        <v>1567235.5278299998</v>
      </c>
      <c r="H634" s="2">
        <f t="shared" si="11"/>
        <v>0.36000000021886081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44756.900000000023</v>
      </c>
      <c r="D635" s="1">
        <f>'PR-RAS'!E641</f>
        <v>42121.760000000009</v>
      </c>
      <c r="E635" s="1">
        <v>0</v>
      </c>
      <c r="F635" s="1">
        <v>0</v>
      </c>
      <c r="G635" s="2">
        <f t="shared" si="10"/>
        <v>81786.266280000025</v>
      </c>
      <c r="H635" s="2">
        <f t="shared" si="11"/>
        <v>0.33999999996740371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73042.009999999995</v>
      </c>
      <c r="D637" s="1">
        <f>'PR-RAS'!E643</f>
        <v>117798.91</v>
      </c>
      <c r="E637" s="1">
        <v>0</v>
      </c>
      <c r="F637" s="1">
        <v>0</v>
      </c>
      <c r="G637" s="2">
        <f t="shared" si="10"/>
        <v>196294.93188000002</v>
      </c>
      <c r="H637" s="2">
        <f t="shared" si="11"/>
        <v>9.9999999991268851E-2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117798.91000000002</v>
      </c>
      <c r="D639" s="1">
        <f>'PR-RAS'!E645</f>
        <v>159920.67000000001</v>
      </c>
      <c r="E639" s="1">
        <v>0</v>
      </c>
      <c r="F639" s="1">
        <v>0</v>
      </c>
      <c r="G639" s="2">
        <f t="shared" si="10"/>
        <v>279214.47950000002</v>
      </c>
      <c r="H639" s="2">
        <f t="shared" si="11"/>
        <v>0.41999999996914994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49674.63</v>
      </c>
      <c r="D641" s="1">
        <f>'PR-RAS'!E647</f>
        <v>65946.399999999994</v>
      </c>
      <c r="E641" s="1">
        <v>0</v>
      </c>
      <c r="F641" s="1">
        <v>0</v>
      </c>
      <c r="G641" s="2">
        <f t="shared" si="10"/>
        <v>116203.15519999999</v>
      </c>
      <c r="H641" s="2">
        <f t="shared" si="11"/>
        <v>0.76999999999679858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10260.209999999999</v>
      </c>
      <c r="D642" s="1">
        <f>'PR-RAS'!E649</f>
        <v>117292.75</v>
      </c>
      <c r="E642" s="1">
        <v>0</v>
      </c>
      <c r="F642" s="1">
        <v>0</v>
      </c>
      <c r="G642" s="2">
        <f t="shared" si="10"/>
        <v>156946.10011</v>
      </c>
      <c r="H642" s="2">
        <f t="shared" si="11"/>
        <v>0.45999999999912689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816681.96</v>
      </c>
      <c r="D643" s="1">
        <f>'PR-RAS'!E650</f>
        <v>932000.41</v>
      </c>
      <c r="E643" s="1">
        <v>0</v>
      </c>
      <c r="F643" s="1">
        <v>0</v>
      </c>
      <c r="G643" s="2">
        <f t="shared" si="10"/>
        <v>1720998.3447600002</v>
      </c>
      <c r="H643" s="2">
        <f t="shared" si="11"/>
        <v>0.45000000006984919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709649.42</v>
      </c>
      <c r="D644" s="1">
        <f>'PR-RAS'!E651</f>
        <v>889685.53</v>
      </c>
      <c r="E644" s="1">
        <v>0</v>
      </c>
      <c r="F644" s="1">
        <v>0</v>
      </c>
      <c r="G644" s="2">
        <f t="shared" si="10"/>
        <v>1600440.16864</v>
      </c>
      <c r="H644" s="2">
        <f t="shared" si="11"/>
        <v>0.89000000001396984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117292.74999999988</v>
      </c>
      <c r="D645" s="1">
        <f>'PR-RAS'!E652</f>
        <v>159607.63000000012</v>
      </c>
      <c r="E645" s="1">
        <v>0</v>
      </c>
      <c r="F645" s="1">
        <v>0</v>
      </c>
      <c r="G645" s="2">
        <f t="shared" si="10"/>
        <v>281111.15844000009</v>
      </c>
      <c r="H645" s="2">
        <f t="shared" si="11"/>
        <v>0.61999999999534339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35</v>
      </c>
      <c r="E647" s="1">
        <v>0</v>
      </c>
      <c r="F647" s="1">
        <v>0</v>
      </c>
      <c r="G647" s="2">
        <f t="shared" si="10"/>
        <v>67.83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35</v>
      </c>
      <c r="E649" s="1">
        <v>0</v>
      </c>
      <c r="F649" s="1">
        <v>0</v>
      </c>
      <c r="G649" s="2">
        <f t="shared" si="10"/>
        <v>68.040000000000006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1292.5999999999999</v>
      </c>
      <c r="E668" s="1">
        <v>0</v>
      </c>
      <c r="F668" s="1">
        <v>0</v>
      </c>
      <c r="G668" s="2">
        <f t="shared" si="10"/>
        <v>1724.3283999999999</v>
      </c>
      <c r="H668" s="2">
        <f t="shared" si="11"/>
        <v>0.40000000000009095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97301.24</v>
      </c>
      <c r="D669" s="1">
        <f>'PR-RAS'!E676</f>
        <v>152000</v>
      </c>
      <c r="E669" s="1">
        <v>0</v>
      </c>
      <c r="F669" s="1">
        <v>0</v>
      </c>
      <c r="G669" s="2">
        <f t="shared" si="10"/>
        <v>268069.22831999999</v>
      </c>
      <c r="H669" s="2">
        <f t="shared" si="11"/>
        <v>0.24000000000523869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227332.76</v>
      </c>
      <c r="D703" s="1">
        <f>'PR-RAS'!E710</f>
        <v>226175.15</v>
      </c>
      <c r="E703" s="1">
        <v>0</v>
      </c>
      <c r="F703" s="1">
        <v>0</v>
      </c>
      <c r="G703" s="2">
        <f t="shared" si="10"/>
        <v>477137.50812000001</v>
      </c>
      <c r="H703" s="2">
        <f t="shared" si="11"/>
        <v>0.38999999998486601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v>
      </c>
      <c r="E705" s="1">
        <v>0</v>
      </c>
      <c r="F705" s="1">
        <v>0</v>
      </c>
      <c r="G705" s="2">
        <f t="shared" si="10"/>
        <v>70.399999999999991</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331.81</v>
      </c>
      <c r="D710" s="1">
        <f>'PR-RAS'!E717</f>
        <v>390</v>
      </c>
      <c r="E710" s="1">
        <v>0</v>
      </c>
      <c r="F710" s="1">
        <v>0</v>
      </c>
      <c r="G710" s="2">
        <f t="shared" si="10"/>
        <v>788.27328999999997</v>
      </c>
      <c r="H710" s="2">
        <f t="shared" si="11"/>
        <v>0.18999999999999773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21628.43</v>
      </c>
      <c r="D711" s="1">
        <f>'PR-RAS'!E718</f>
        <v>21130.02</v>
      </c>
      <c r="E711" s="1">
        <v>0</v>
      </c>
      <c r="F711" s="1">
        <v>0</v>
      </c>
      <c r="G711" s="2">
        <f t="shared" si="10"/>
        <v>45360.813699999999</v>
      </c>
      <c r="H711" s="2">
        <f t="shared" si="11"/>
        <v>0.4500000000007276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1060.24</v>
      </c>
      <c r="D713" s="1">
        <f>'PR-RAS'!E720</f>
        <v>552.02</v>
      </c>
      <c r="E713" s="1">
        <v>0</v>
      </c>
      <c r="F713" s="1">
        <v>0</v>
      </c>
      <c r="G713" s="2">
        <f t="shared" si="10"/>
        <v>1540.9673599999996</v>
      </c>
      <c r="H713" s="2">
        <f t="shared" si="11"/>
        <v>0.25999999999999091</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360.85</v>
      </c>
      <c r="E714" s="1">
        <v>0</v>
      </c>
      <c r="F714" s="1">
        <v>0</v>
      </c>
      <c r="G714" s="2">
        <f t="shared" si="10"/>
        <v>514.57209999999998</v>
      </c>
      <c r="H714" s="2">
        <f t="shared" si="11"/>
        <v>0.14999999999997726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222391.2</v>
      </c>
      <c r="D984" s="6">
        <f>BILANCA!E6</f>
        <v>277686.57</v>
      </c>
      <c r="E984" s="6">
        <v>0</v>
      </c>
      <c r="F984" s="6">
        <v>0</v>
      </c>
      <c r="G984" s="7">
        <f t="shared" ref="G984:G1241" si="22">B984/1000*C984+B984/500*D984</f>
        <v>777.76434000000006</v>
      </c>
      <c r="H984" s="7">
        <f t="shared" si="19"/>
        <v>0.63000000000465661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46065.400000000009</v>
      </c>
      <c r="D985" s="1">
        <f>BILANCA!E7</f>
        <v>43247.240000000013</v>
      </c>
      <c r="E985" s="1">
        <v>0</v>
      </c>
      <c r="F985" s="1">
        <v>0</v>
      </c>
      <c r="G985" s="2">
        <f t="shared" si="22"/>
        <v>265.11976000000004</v>
      </c>
      <c r="H985" s="2">
        <f t="shared" si="19"/>
        <v>0.6400000000212458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46065.400000000009</v>
      </c>
      <c r="D990" s="1">
        <f>BILANCA!E12</f>
        <v>43247.240000000013</v>
      </c>
      <c r="E990" s="1">
        <v>0</v>
      </c>
      <c r="F990" s="1">
        <v>0</v>
      </c>
      <c r="G990" s="2">
        <f t="shared" si="22"/>
        <v>927.91916000000037</v>
      </c>
      <c r="H990" s="2">
        <f t="shared" si="19"/>
        <v>0.6400000000212458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18025.170000000013</v>
      </c>
      <c r="D997" s="1">
        <f>BILANCA!E19</f>
        <v>21664.170000000013</v>
      </c>
      <c r="E997" s="1">
        <v>0</v>
      </c>
      <c r="F997" s="1">
        <v>0</v>
      </c>
      <c r="G997" s="2">
        <f t="shared" si="22"/>
        <v>858.94914000000051</v>
      </c>
      <c r="H997" s="2">
        <f t="shared" si="19"/>
        <v>0.34000000002561137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34960.04</v>
      </c>
      <c r="D998" s="1">
        <f>BILANCA!E20</f>
        <v>34960.03</v>
      </c>
      <c r="E998" s="1">
        <v>0</v>
      </c>
      <c r="F998" s="1">
        <v>0</v>
      </c>
      <c r="G998" s="2">
        <f t="shared" si="22"/>
        <v>1573.2014999999999</v>
      </c>
      <c r="H998" s="2">
        <f t="shared" si="19"/>
        <v>6.9999999999708962E-2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3937.8</v>
      </c>
      <c r="D999" s="1">
        <f>BILANCA!E21</f>
        <v>3937.8</v>
      </c>
      <c r="E999" s="1">
        <v>0</v>
      </c>
      <c r="F999" s="1">
        <v>0</v>
      </c>
      <c r="G999" s="2">
        <f t="shared" si="22"/>
        <v>189.01440000000002</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80.680000000000007</v>
      </c>
      <c r="D1000" s="1">
        <f>BILANCA!E22</f>
        <v>80.680000000000007</v>
      </c>
      <c r="E1000" s="1">
        <v>0</v>
      </c>
      <c r="F1000" s="1">
        <v>0</v>
      </c>
      <c r="G1000" s="2">
        <f t="shared" si="22"/>
        <v>4.1146799999999999</v>
      </c>
      <c r="H1000" s="2">
        <f t="shared" si="19"/>
        <v>0.63999999999998636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14916.7</v>
      </c>
      <c r="D1002" s="1">
        <f>BILANCA!E24</f>
        <v>14916.7</v>
      </c>
      <c r="E1002" s="1">
        <v>0</v>
      </c>
      <c r="F1002" s="1">
        <v>0</v>
      </c>
      <c r="G1002" s="2">
        <f t="shared" si="22"/>
        <v>850.25189999999998</v>
      </c>
      <c r="H1002" s="2">
        <f t="shared" si="19"/>
        <v>0.59999999999854481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189881.2</v>
      </c>
      <c r="D1004" s="1">
        <f>BILANCA!E26</f>
        <v>201555.11</v>
      </c>
      <c r="E1004" s="1">
        <v>0</v>
      </c>
      <c r="F1004" s="1">
        <v>0</v>
      </c>
      <c r="G1004" s="2">
        <f t="shared" si="22"/>
        <v>12452.819820000001</v>
      </c>
      <c r="H1004" s="2">
        <f t="shared" si="19"/>
        <v>0.30999999999767169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225751.25</v>
      </c>
      <c r="D1006" s="1">
        <f>BILANCA!E28</f>
        <v>233786.15</v>
      </c>
      <c r="E1006" s="1">
        <v>0</v>
      </c>
      <c r="F1006" s="1">
        <v>0</v>
      </c>
      <c r="G1006" s="2">
        <f t="shared" si="22"/>
        <v>15946.441649999999</v>
      </c>
      <c r="H1006" s="2">
        <f t="shared" si="19"/>
        <v>0.39999999999417923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9685.75</v>
      </c>
      <c r="D1007" s="1">
        <f>BILANCA!E29</f>
        <v>3228.59</v>
      </c>
      <c r="E1007" s="1">
        <v>0</v>
      </c>
      <c r="F1007" s="1">
        <v>0</v>
      </c>
      <c r="G1007" s="2">
        <f t="shared" si="22"/>
        <v>387.43031999999999</v>
      </c>
      <c r="H1007" s="2">
        <f t="shared" si="19"/>
        <v>0.65999999999985448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32285.82</v>
      </c>
      <c r="D1008" s="1">
        <f>BILANCA!E30</f>
        <v>32285.82</v>
      </c>
      <c r="E1008" s="1">
        <v>0</v>
      </c>
      <c r="F1008" s="1">
        <v>0</v>
      </c>
      <c r="G1008" s="2">
        <f t="shared" si="22"/>
        <v>2421.4365000000003</v>
      </c>
      <c r="H1008" s="2">
        <f t="shared" si="19"/>
        <v>0.36000000000058208</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22600.07</v>
      </c>
      <c r="D1012" s="1">
        <f>BILANCA!E34</f>
        <v>29057.23</v>
      </c>
      <c r="E1012" s="1">
        <v>0</v>
      </c>
      <c r="F1012" s="1">
        <v>0</v>
      </c>
      <c r="G1012" s="2">
        <f t="shared" si="22"/>
        <v>2340.7213700000002</v>
      </c>
      <c r="H1012" s="2">
        <f t="shared" si="19"/>
        <v>0.2999999999992724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95.11999999999999</v>
      </c>
      <c r="D1013" s="1">
        <f>BILANCA!E35</f>
        <v>95.11999999999999</v>
      </c>
      <c r="E1013" s="1">
        <v>0</v>
      </c>
      <c r="F1013" s="1">
        <v>0</v>
      </c>
      <c r="G1013" s="2">
        <f t="shared" si="22"/>
        <v>8.5607999999999986</v>
      </c>
      <c r="H1013" s="2">
        <f t="shared" si="19"/>
        <v>0.23999999999998067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21.24</v>
      </c>
      <c r="D1014" s="1">
        <f>BILANCA!E36</f>
        <v>21.24</v>
      </c>
      <c r="E1014" s="1">
        <v>0</v>
      </c>
      <c r="F1014" s="1">
        <v>0</v>
      </c>
      <c r="G1014" s="2">
        <f t="shared" si="22"/>
        <v>1.9753199999999997</v>
      </c>
      <c r="H1014" s="2">
        <f t="shared" si="19"/>
        <v>0.47999999999999687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73.88</v>
      </c>
      <c r="D1015" s="1">
        <f>BILANCA!E37</f>
        <v>73.88</v>
      </c>
      <c r="E1015" s="1">
        <v>0</v>
      </c>
      <c r="F1015" s="1">
        <v>0</v>
      </c>
      <c r="G1015" s="2">
        <f t="shared" si="22"/>
        <v>7.0924800000000001</v>
      </c>
      <c r="H1015" s="2">
        <f t="shared" si="19"/>
        <v>0.24000000000000909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18259.36</v>
      </c>
      <c r="D1023" s="1">
        <f>BILANCA!E45</f>
        <v>18259.36</v>
      </c>
      <c r="E1023" s="1">
        <v>0</v>
      </c>
      <c r="F1023" s="1">
        <v>0</v>
      </c>
      <c r="G1023" s="2">
        <f t="shared" si="22"/>
        <v>2191.1232</v>
      </c>
      <c r="H1023" s="2">
        <f t="shared" si="19"/>
        <v>0.72000000000116415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18259.36</v>
      </c>
      <c r="D1027" s="1">
        <f>BILANCA!E49</f>
        <v>18259.36</v>
      </c>
      <c r="E1027" s="1">
        <v>0</v>
      </c>
      <c r="F1027" s="1">
        <v>0</v>
      </c>
      <c r="G1027" s="2">
        <f t="shared" si="22"/>
        <v>2410.2355200000002</v>
      </c>
      <c r="H1027" s="2">
        <f t="shared" si="19"/>
        <v>0.72000000000116415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43635.79</v>
      </c>
      <c r="D1032" s="1">
        <f>BILANCA!E54</f>
        <v>43772.04</v>
      </c>
      <c r="E1032" s="1">
        <v>0</v>
      </c>
      <c r="F1032" s="1">
        <v>0</v>
      </c>
      <c r="G1032" s="2">
        <f t="shared" si="22"/>
        <v>6427.8136300000006</v>
      </c>
      <c r="H1032" s="2">
        <f t="shared" si="19"/>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43635.79</v>
      </c>
      <c r="D1033" s="1">
        <f>BILANCA!E55</f>
        <v>43772.04</v>
      </c>
      <c r="E1033" s="1">
        <v>0</v>
      </c>
      <c r="F1033" s="1">
        <v>0</v>
      </c>
      <c r="G1033" s="2">
        <f t="shared" si="22"/>
        <v>6558.9935000000005</v>
      </c>
      <c r="H1033" s="2">
        <f t="shared" si="19"/>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176325.8</v>
      </c>
      <c r="D1046" s="1">
        <f>BILANCA!E68</f>
        <v>234439.33000000002</v>
      </c>
      <c r="E1046" s="1">
        <v>0</v>
      </c>
      <c r="F1046" s="1">
        <v>0</v>
      </c>
      <c r="G1046" s="2">
        <f t="shared" si="22"/>
        <v>40647.880980000002</v>
      </c>
      <c r="H1046" s="2">
        <f t="shared" si="19"/>
        <v>0.53000000002793968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117292.75</v>
      </c>
      <c r="D1047" s="1">
        <f>BILANCA!E69</f>
        <v>159607.63</v>
      </c>
      <c r="E1047" s="1">
        <v>0</v>
      </c>
      <c r="F1047" s="1">
        <v>0</v>
      </c>
      <c r="G1047" s="2">
        <f t="shared" si="22"/>
        <v>27936.512640000001</v>
      </c>
      <c r="H1047" s="2">
        <f t="shared" si="19"/>
        <v>0.61999999999534339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117292.75</v>
      </c>
      <c r="D1048" s="1">
        <f>BILANCA!E70</f>
        <v>159607.63</v>
      </c>
      <c r="E1048" s="1">
        <v>0</v>
      </c>
      <c r="F1048" s="1">
        <v>0</v>
      </c>
      <c r="G1048" s="2">
        <f t="shared" si="22"/>
        <v>28373.020650000002</v>
      </c>
      <c r="H1048" s="2">
        <f t="shared" si="19"/>
        <v>0.61999999999534339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117292.75</v>
      </c>
      <c r="D1050" s="1">
        <f>BILANCA!E72</f>
        <v>159607.63</v>
      </c>
      <c r="E1050" s="1">
        <v>0</v>
      </c>
      <c r="F1050" s="1">
        <v>0</v>
      </c>
      <c r="G1050" s="2">
        <f t="shared" si="22"/>
        <v>29246.036670000001</v>
      </c>
      <c r="H1050" s="2">
        <f t="shared" si="19"/>
        <v>0.61999999999534339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569.44000000000005</v>
      </c>
      <c r="D1056" s="1">
        <f>BILANCA!E78</f>
        <v>376.32</v>
      </c>
      <c r="E1056" s="1">
        <v>0</v>
      </c>
      <c r="F1056" s="1">
        <v>0</v>
      </c>
      <c r="G1056" s="2">
        <f t="shared" si="22"/>
        <v>96.511839999999992</v>
      </c>
      <c r="H1056" s="2">
        <f t="shared" si="19"/>
        <v>0.76000000000004775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569.44000000000005</v>
      </c>
      <c r="D1064" s="1">
        <f>BILANCA!E86</f>
        <v>376.32</v>
      </c>
      <c r="E1064" s="1">
        <v>0</v>
      </c>
      <c r="F1064" s="1">
        <v>0</v>
      </c>
      <c r="G1064" s="2">
        <f t="shared" si="22"/>
        <v>107.08848</v>
      </c>
      <c r="H1064" s="2">
        <f t="shared" si="19"/>
        <v>0.76000000000004775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8788.98</v>
      </c>
      <c r="D1124" s="1">
        <f>BILANCA!E146</f>
        <v>8508.98</v>
      </c>
      <c r="E1124" s="1">
        <v>0</v>
      </c>
      <c r="F1124" s="1">
        <v>0</v>
      </c>
      <c r="G1124" s="2">
        <f t="shared" si="22"/>
        <v>3638.7785399999993</v>
      </c>
      <c r="H1124" s="2">
        <f t="shared" si="23"/>
        <v>4.0000000000873115E-2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8788.98</v>
      </c>
      <c r="D1137" s="1">
        <f>BILANCA!E159</f>
        <v>8008.98</v>
      </c>
      <c r="E1137" s="1">
        <v>0</v>
      </c>
      <c r="F1137" s="1">
        <v>0</v>
      </c>
      <c r="G1137" s="2">
        <f t="shared" si="22"/>
        <v>3820.2687599999999</v>
      </c>
      <c r="H1137" s="2">
        <f t="shared" si="23"/>
        <v>4.0000000000873115E-2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500</v>
      </c>
      <c r="E1138" s="1">
        <v>0</v>
      </c>
      <c r="F1138" s="1">
        <v>0</v>
      </c>
      <c r="G1138" s="2">
        <f t="shared" si="22"/>
        <v>155</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49674.63</v>
      </c>
      <c r="D1148" s="1">
        <f>BILANCA!E170</f>
        <v>65946.399999999994</v>
      </c>
      <c r="E1148" s="1">
        <v>0</v>
      </c>
      <c r="F1148" s="1">
        <v>0</v>
      </c>
      <c r="G1148" s="2">
        <f t="shared" si="22"/>
        <v>29958.625949999998</v>
      </c>
      <c r="H1148" s="2">
        <f t="shared" si="23"/>
        <v>0.76999999999679858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49674.63</v>
      </c>
      <c r="D1151" s="1">
        <f>BILANCA!E173</f>
        <v>65946.399999999994</v>
      </c>
      <c r="E1151" s="1">
        <v>0</v>
      </c>
      <c r="F1151" s="1">
        <v>0</v>
      </c>
      <c r="G1151" s="2">
        <f t="shared" si="22"/>
        <v>30503.328239999999</v>
      </c>
      <c r="H1151" s="2">
        <f t="shared" si="23"/>
        <v>0.76999999999679858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222391.2</v>
      </c>
      <c r="D1152" s="1">
        <f>BILANCA!E175</f>
        <v>277686.57</v>
      </c>
      <c r="E1152" s="1">
        <v>0</v>
      </c>
      <c r="F1152" s="1">
        <v>0</v>
      </c>
      <c r="G1152" s="2">
        <f t="shared" si="22"/>
        <v>131442.17346000002</v>
      </c>
      <c r="H1152" s="2">
        <f t="shared" si="23"/>
        <v>0.63000000000465661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49674.63</v>
      </c>
      <c r="D1153" s="1">
        <f>BILANCA!E176</f>
        <v>65946.400000000009</v>
      </c>
      <c r="E1153" s="1">
        <v>0</v>
      </c>
      <c r="F1153" s="1">
        <v>0</v>
      </c>
      <c r="G1153" s="2">
        <f t="shared" si="22"/>
        <v>30866.463100000008</v>
      </c>
      <c r="H1153" s="2">
        <f t="shared" si="23"/>
        <v>0.77000000001135049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49674.63</v>
      </c>
      <c r="D1154" s="1">
        <f>BILANCA!E177</f>
        <v>65946.400000000009</v>
      </c>
      <c r="E1154" s="1">
        <v>0</v>
      </c>
      <c r="F1154" s="1">
        <v>0</v>
      </c>
      <c r="G1154" s="2">
        <f t="shared" si="22"/>
        <v>31048.030530000004</v>
      </c>
      <c r="H1154" s="2">
        <f t="shared" si="23"/>
        <v>0.77000000001135049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47810.11</v>
      </c>
      <c r="D1155" s="1">
        <f>BILANCA!E178</f>
        <v>64481.01</v>
      </c>
      <c r="E1155" s="1">
        <v>0</v>
      </c>
      <c r="F1155" s="1">
        <v>0</v>
      </c>
      <c r="G1155" s="2">
        <f t="shared" si="22"/>
        <v>30404.806360000002</v>
      </c>
      <c r="H1155" s="2">
        <f t="shared" si="23"/>
        <v>0.12000000000261934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1864.52</v>
      </c>
      <c r="D1156" s="1">
        <f>BILANCA!E179</f>
        <v>1465.39</v>
      </c>
      <c r="E1156" s="1">
        <v>0</v>
      </c>
      <c r="F1156" s="1">
        <v>0</v>
      </c>
      <c r="G1156" s="2">
        <f t="shared" si="22"/>
        <v>829.58690000000001</v>
      </c>
      <c r="H1156" s="2">
        <f t="shared" si="23"/>
        <v>0.87000000000011823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172716.57</v>
      </c>
      <c r="D1214" s="1">
        <f>BILANCA!E237</f>
        <v>211740.17</v>
      </c>
      <c r="E1214" s="1">
        <v>0</v>
      </c>
      <c r="F1214" s="1">
        <v>0</v>
      </c>
      <c r="G1214" s="2">
        <f t="shared" si="22"/>
        <v>137721.48621</v>
      </c>
      <c r="H1214" s="2">
        <f t="shared" si="23"/>
        <v>0.60000000000582077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46128.68</v>
      </c>
      <c r="D1215" s="1">
        <f>BILANCA!E238</f>
        <v>43310.52</v>
      </c>
      <c r="E1215" s="1">
        <v>0</v>
      </c>
      <c r="F1215" s="1">
        <v>0</v>
      </c>
      <c r="G1215" s="2">
        <f t="shared" si="22"/>
        <v>30797.935039999997</v>
      </c>
      <c r="H1215" s="2">
        <f t="shared" si="23"/>
        <v>0.80000000000291038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46128.68</v>
      </c>
      <c r="D1216" s="1">
        <f>BILANCA!E239</f>
        <v>43310.52</v>
      </c>
      <c r="E1216" s="1">
        <v>0</v>
      </c>
      <c r="F1216" s="1">
        <v>0</v>
      </c>
      <c r="G1216" s="2">
        <f t="shared" si="22"/>
        <v>30930.68476</v>
      </c>
      <c r="H1216" s="2">
        <f t="shared" si="23"/>
        <v>0.80000000000291038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46128.68</v>
      </c>
      <c r="D1217" s="1">
        <f>BILANCA!E240</f>
        <v>43310.52</v>
      </c>
      <c r="E1217" s="1">
        <v>0</v>
      </c>
      <c r="F1217" s="1">
        <v>0</v>
      </c>
      <c r="G1217" s="2">
        <f t="shared" si="22"/>
        <v>31063.43448</v>
      </c>
      <c r="H1217" s="2">
        <f t="shared" si="23"/>
        <v>0.80000000000291038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117798.91</v>
      </c>
      <c r="D1222" s="1">
        <f>BILANCA!E245</f>
        <v>159920.67000000001</v>
      </c>
      <c r="E1222" s="1">
        <v>0</v>
      </c>
      <c r="F1222" s="1">
        <v>0</v>
      </c>
      <c r="G1222" s="2">
        <f t="shared" si="22"/>
        <v>104596.01975000001</v>
      </c>
      <c r="H1222" s="2">
        <f t="shared" si="23"/>
        <v>0.41999999998370185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117798.91</v>
      </c>
      <c r="D1223" s="1">
        <f>BILANCA!E246</f>
        <v>159920.67000000001</v>
      </c>
      <c r="E1223" s="1">
        <v>0</v>
      </c>
      <c r="F1223" s="1">
        <v>0</v>
      </c>
      <c r="G1223" s="2">
        <f t="shared" si="22"/>
        <v>105033.66</v>
      </c>
      <c r="H1223" s="2">
        <f t="shared" si="23"/>
        <v>0.41999999998370185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117798.91</v>
      </c>
      <c r="D1224" s="1">
        <f>BILANCA!E247</f>
        <v>159920.67000000001</v>
      </c>
      <c r="E1224" s="1">
        <v>0</v>
      </c>
      <c r="F1224" s="1">
        <v>0</v>
      </c>
      <c r="G1224" s="2">
        <f t="shared" si="22"/>
        <v>105471.30025</v>
      </c>
      <c r="H1224" s="2">
        <f t="shared" si="23"/>
        <v>0.41999999998370185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8788.98</v>
      </c>
      <c r="D1232" s="1">
        <f>BILANCA!E255</f>
        <v>8508.98</v>
      </c>
      <c r="E1232" s="1">
        <v>0</v>
      </c>
      <c r="F1232" s="1">
        <v>0</v>
      </c>
      <c r="G1232" s="2">
        <f t="shared" si="22"/>
        <v>6425.9280600000002</v>
      </c>
      <c r="H1232" s="2">
        <f t="shared" si="23"/>
        <v>4.0000000000873115E-2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8788.98</v>
      </c>
      <c r="D1241" s="1">
        <f>BILANCA!E265</f>
        <v>8508.98</v>
      </c>
      <c r="E1241" s="1">
        <v>0</v>
      </c>
      <c r="F1241" s="1">
        <v>0</v>
      </c>
      <c r="G1241" s="2">
        <f t="shared" si="22"/>
        <v>6658.1905200000001</v>
      </c>
      <c r="H1241" s="2">
        <f t="shared" si="23"/>
        <v>4.0000000000873115E-2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569.44000000000005</v>
      </c>
      <c r="D1244" s="1">
        <f>BILANCA!E268</f>
        <v>376.32</v>
      </c>
      <c r="E1244" s="1">
        <v>0</v>
      </c>
      <c r="F1244" s="1">
        <v>0</v>
      </c>
      <c r="G1244" s="2">
        <f t="shared" si="24"/>
        <v>345.06288000000006</v>
      </c>
      <c r="H1244" s="2">
        <f t="shared" si="23"/>
        <v>0.76000000000004775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49674.63</v>
      </c>
      <c r="D1263" s="1">
        <f>BILANCA!E287</f>
        <v>65946.399999999994</v>
      </c>
      <c r="E1263" s="1">
        <v>0</v>
      </c>
      <c r="F1263" s="1">
        <v>0</v>
      </c>
      <c r="G1263" s="2">
        <f t="shared" si="24"/>
        <v>50838.880399999995</v>
      </c>
      <c r="H1263" s="2">
        <f t="shared" si="23"/>
        <v>0.76999999999679858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703357.77</v>
      </c>
      <c r="D1408" s="1">
        <f>'RAS-funkcijski'!E114</f>
        <v>886263.87</v>
      </c>
      <c r="E1408" s="1">
        <v>0</v>
      </c>
      <c r="F1408" s="1">
        <v>0</v>
      </c>
      <c r="G1408" s="2">
        <f t="shared" si="24"/>
        <v>272347.40610000002</v>
      </c>
      <c r="H1408" s="2">
        <f t="shared" si="27"/>
        <v>0.35999999998603016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703357.77</v>
      </c>
      <c r="D1409" s="1">
        <f>'RAS-funkcijski'!E115</f>
        <v>886263.87</v>
      </c>
      <c r="E1409" s="1">
        <v>0</v>
      </c>
      <c r="F1409" s="1">
        <v>0</v>
      </c>
      <c r="G1409" s="2">
        <f t="shared" si="24"/>
        <v>274823.29160999996</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703357.77</v>
      </c>
      <c r="D1410" s="1">
        <f>'RAS-funkcijski'!E116</f>
        <v>886263.87</v>
      </c>
      <c r="E1410" s="1">
        <v>0</v>
      </c>
      <c r="F1410" s="1">
        <v>0</v>
      </c>
      <c r="G1410" s="2">
        <f t="shared" si="24"/>
        <v>277299.17712000001</v>
      </c>
      <c r="H1410" s="2">
        <f t="shared" si="27"/>
        <v>0.35999999998603016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703357.77</v>
      </c>
      <c r="D1435" s="13">
        <f>'RAS-funkcijski'!E141</f>
        <v>886263.87</v>
      </c>
      <c r="E1435" s="13">
        <v>0</v>
      </c>
      <c r="F1435" s="13">
        <v>0</v>
      </c>
      <c r="G1435" s="14">
        <f t="shared" si="24"/>
        <v>339196.31487000006</v>
      </c>
      <c r="H1435" s="14">
        <f t="shared" si="27"/>
        <v>0.35999999998603016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49674.63</v>
      </c>
      <c r="D1480" s="6"/>
      <c r="E1480" s="6">
        <v>0</v>
      </c>
      <c r="F1480" s="6">
        <v>0</v>
      </c>
      <c r="G1480" s="7">
        <f t="shared" ref="G1480:G1580" si="34">B1480/1000*C1480</f>
        <v>49.674630000000001</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905774.73</v>
      </c>
      <c r="D1481" s="1">
        <v>0</v>
      </c>
      <c r="E1481" s="1">
        <v>0</v>
      </c>
      <c r="F1481" s="1">
        <v>0</v>
      </c>
      <c r="G1481" s="2">
        <f t="shared" si="34"/>
        <v>1811.54946</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905774.73</v>
      </c>
      <c r="D1483" s="1">
        <v>0</v>
      </c>
      <c r="E1483" s="1">
        <v>0</v>
      </c>
      <c r="F1483" s="1">
        <v>0</v>
      </c>
      <c r="G1483" s="2">
        <f t="shared" si="34"/>
        <v>3623.0989199999999</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708735.61</v>
      </c>
      <c r="D1484" s="1">
        <v>0</v>
      </c>
      <c r="E1484" s="1">
        <v>0</v>
      </c>
      <c r="F1484" s="1">
        <v>0</v>
      </c>
      <c r="G1484" s="2">
        <f t="shared" si="34"/>
        <v>3543.67805</v>
      </c>
      <c r="H1484" s="2">
        <f t="shared" si="35"/>
        <v>0.39000000001396984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196168.43</v>
      </c>
      <c r="D1485" s="1">
        <v>0</v>
      </c>
      <c r="E1485" s="1">
        <v>0</v>
      </c>
      <c r="F1485" s="1">
        <v>0</v>
      </c>
      <c r="G1485" s="2">
        <f t="shared" si="34"/>
        <v>1177.0105799999999</v>
      </c>
      <c r="H1485" s="2">
        <f t="shared" si="35"/>
        <v>0.42999999999301508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870.69</v>
      </c>
      <c r="D1486" s="1">
        <v>0</v>
      </c>
      <c r="E1486" s="1">
        <v>0</v>
      </c>
      <c r="F1486" s="1">
        <v>0</v>
      </c>
      <c r="G1486" s="2">
        <f t="shared" si="34"/>
        <v>6.0948300000000009</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889502.96</v>
      </c>
      <c r="D1499" s="1">
        <v>0</v>
      </c>
      <c r="E1499" s="1">
        <v>0</v>
      </c>
      <c r="F1499" s="1">
        <v>0</v>
      </c>
      <c r="G1499" s="2">
        <f t="shared" si="34"/>
        <v>17790.0592</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889502.96</v>
      </c>
      <c r="D1501" s="1">
        <v>0</v>
      </c>
      <c r="E1501" s="1">
        <v>0</v>
      </c>
      <c r="F1501" s="1">
        <v>0</v>
      </c>
      <c r="G1501" s="2">
        <f t="shared" si="34"/>
        <v>19569.065119999999</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692064.71</v>
      </c>
      <c r="D1502" s="1">
        <v>0</v>
      </c>
      <c r="E1502" s="1">
        <v>0</v>
      </c>
      <c r="F1502" s="1">
        <v>0</v>
      </c>
      <c r="G1502" s="2">
        <f t="shared" si="34"/>
        <v>15917.488329999998</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196567.56</v>
      </c>
      <c r="D1503" s="1">
        <v>0</v>
      </c>
      <c r="E1503" s="1">
        <v>0</v>
      </c>
      <c r="F1503" s="1">
        <v>0</v>
      </c>
      <c r="G1503" s="2">
        <f t="shared" si="34"/>
        <v>4717.6214399999999</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870.69</v>
      </c>
      <c r="D1504" s="1">
        <v>0</v>
      </c>
      <c r="E1504" s="1">
        <v>0</v>
      </c>
      <c r="F1504" s="1">
        <v>0</v>
      </c>
      <c r="G1504" s="2">
        <f t="shared" si="34"/>
        <v>21.767250000000004</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65946.400000000023</v>
      </c>
      <c r="D1517" s="1">
        <v>0</v>
      </c>
      <c r="E1517" s="1">
        <v>0</v>
      </c>
      <c r="F1517" s="1">
        <v>0</v>
      </c>
      <c r="G1517" s="2">
        <f t="shared" si="34"/>
        <v>2505.9632000000006</v>
      </c>
      <c r="H1517" s="2">
        <f t="shared" si="35"/>
        <v>0.40000000002328306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65946.399999999994</v>
      </c>
      <c r="D1576" s="1">
        <v>0</v>
      </c>
      <c r="E1576" s="1">
        <v>0</v>
      </c>
      <c r="F1576" s="1">
        <v>0</v>
      </c>
      <c r="G1576" s="2">
        <f t="shared" si="34"/>
        <v>6396.8008</v>
      </c>
      <c r="H1576" s="2">
        <f t="shared" si="35"/>
        <v>0.39999999999417923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65946.399999999994</v>
      </c>
      <c r="D1578" s="1">
        <v>0</v>
      </c>
      <c r="E1578" s="1">
        <v>0</v>
      </c>
      <c r="F1578" s="1">
        <v>0</v>
      </c>
      <c r="G1578" s="2">
        <f t="shared" si="34"/>
        <v>6528.6935999999996</v>
      </c>
      <c r="H1578" s="2">
        <f t="shared" si="35"/>
        <v>0.39999999999417923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6"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748114.66999999993</v>
      </c>
      <c r="I16" s="170">
        <f>'PR-RAS'!E6</f>
        <v>928385.62999999989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703107.55999999994</v>
      </c>
      <c r="I17" s="170">
        <f>'PR-RAS'!E151</f>
        <v>886263.86999999988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117798.91000000002</v>
      </c>
      <c r="I18" s="170">
        <f>'PR-RAS'!E645</f>
        <v>159920.67000000001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46065.400000000009</v>
      </c>
      <c r="I20" s="173">
        <f>BILANCA!E7</f>
        <v>43247.240000000013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176325.8</v>
      </c>
      <c r="I21" s="175">
        <f>BILANCA!E68</f>
        <v>234439.33000000002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49674.63</v>
      </c>
      <c r="I22" s="175">
        <f>BILANCA!E176</f>
        <v>65946.400000000009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172716.57</v>
      </c>
      <c r="I23" s="177">
        <f>BILANCA!E237</f>
        <v>211740.17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703357.77</v>
      </c>
      <c r="I27" s="175">
        <f>'RAS-funkcijski'!E114</f>
        <v>886263.87</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703357.77</v>
      </c>
      <c r="I28" s="179">
        <f>'RAS-funkcijski'!E141</f>
        <v>886263.87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49674.63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65946.400000000023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65946.399999999994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15" zoomScaleNormal="100" workbookViewId="0">
      <selection activeCell="E722" sqref="E72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748114.66999999993</v>
      </c>
      <c r="E6" s="51">
        <f>E7+E44+E50+E82+E106+E124+E133+E139</f>
        <v>928385.62999999989</v>
      </c>
      <c r="F6" s="52">
        <f t="shared" ref="F6:F131" si="0">IF(D6&lt;&gt;0,IF(E6/D6&gt;=100,"&gt;&gt;100",E6/D6*100),"-")</f>
        <v>124.09670164601904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97301.24</v>
      </c>
      <c r="E50" s="51">
        <f>E51+E54+E59+E62+E65+E68+E71+E74+E77</f>
        <v>153292.6</v>
      </c>
      <c r="F50" s="52">
        <f t="shared" si="0"/>
        <v>157.54434373087125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97301.24</v>
      </c>
      <c r="E68" s="51">
        <f t="shared" si="15"/>
        <v>153292.6</v>
      </c>
      <c r="F68" s="52">
        <f t="shared" si="0"/>
        <v>157.54434373087125</v>
      </c>
    </row>
    <row r="69" spans="1:6" ht="12.75" customHeight="1" x14ac:dyDescent="0.2">
      <c r="A69" s="53" t="s">
        <v>184</v>
      </c>
      <c r="B69" s="85" t="s">
        <v>185</v>
      </c>
      <c r="C69" s="50" t="s">
        <v>184</v>
      </c>
      <c r="D69" s="242">
        <v>97301.24</v>
      </c>
      <c r="E69" s="242">
        <v>153292.6</v>
      </c>
      <c r="F69" s="52">
        <f t="shared" si="0"/>
        <v>157.54434373087125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120.2</v>
      </c>
      <c r="E82" s="51">
        <f t="shared" si="19"/>
        <v>12.56</v>
      </c>
      <c r="F82" s="52">
        <f t="shared" si="0"/>
        <v>10.449251247920133</v>
      </c>
    </row>
    <row r="83" spans="1:6" ht="12.75" customHeight="1" x14ac:dyDescent="0.2">
      <c r="A83" s="53">
        <v>641</v>
      </c>
      <c r="B83" s="85" t="s">
        <v>212</v>
      </c>
      <c r="C83" s="50" t="s">
        <v>213</v>
      </c>
      <c r="D83" s="51">
        <f t="shared" ref="D83:E83" si="20">SUM(D84:D90)</f>
        <v>120.2</v>
      </c>
      <c r="E83" s="51">
        <f t="shared" si="20"/>
        <v>12.56</v>
      </c>
      <c r="F83" s="52">
        <f t="shared" si="0"/>
        <v>10.449251247920133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120.2</v>
      </c>
      <c r="E85" s="242">
        <v>12.56</v>
      </c>
      <c r="F85" s="52">
        <f t="shared" si="0"/>
        <v>10.449251247920133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228032.76</v>
      </c>
      <c r="E106" s="51">
        <f t="shared" si="23"/>
        <v>226225.15</v>
      </c>
      <c r="F106" s="52">
        <f t="shared" si="0"/>
        <v>99.207302494606481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228032.76</v>
      </c>
      <c r="E112" s="51">
        <f t="shared" si="25"/>
        <v>226225.15</v>
      </c>
      <c r="F112" s="52">
        <f t="shared" si="0"/>
        <v>99.207302494606481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228032.76</v>
      </c>
      <c r="E117" s="242">
        <v>226225.15</v>
      </c>
      <c r="F117" s="52">
        <f t="shared" si="0"/>
        <v>99.207302494606481</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2903.42</v>
      </c>
      <c r="E124" s="51">
        <f t="shared" si="27"/>
        <v>3463.61</v>
      </c>
      <c r="F124" s="52">
        <f t="shared" si="0"/>
        <v>119.2941427695614</v>
      </c>
    </row>
    <row r="125" spans="1:6" ht="12.75" customHeight="1" x14ac:dyDescent="0.2">
      <c r="A125" s="53">
        <v>661</v>
      </c>
      <c r="B125" s="86" t="s">
        <v>296</v>
      </c>
      <c r="C125" s="50" t="s">
        <v>297</v>
      </c>
      <c r="D125" s="51">
        <f t="shared" ref="D125:E125" si="28">SUM(D126:D127)</f>
        <v>2903.42</v>
      </c>
      <c r="E125" s="51">
        <f t="shared" si="28"/>
        <v>2800</v>
      </c>
      <c r="F125" s="52">
        <f t="shared" si="0"/>
        <v>96.437993814191543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2903.42</v>
      </c>
      <c r="E127" s="242">
        <v>2800</v>
      </c>
      <c r="F127" s="52">
        <f t="shared" si="0"/>
        <v>96.437993814191543</v>
      </c>
    </row>
    <row r="128" spans="1:6" ht="24" x14ac:dyDescent="0.2">
      <c r="A128" s="53">
        <v>663</v>
      </c>
      <c r="B128" s="231" t="s">
        <v>302</v>
      </c>
      <c r="C128" s="50" t="s">
        <v>303</v>
      </c>
      <c r="D128" s="51">
        <f t="shared" ref="D128:E128" si="29">SUM(D129:D132)</f>
        <v>0</v>
      </c>
      <c r="E128" s="51">
        <f t="shared" si="29"/>
        <v>663.61</v>
      </c>
      <c r="F128" s="52" t="str">
        <f t="shared" si="0"/>
        <v>-</v>
      </c>
    </row>
    <row r="129" spans="1:6" ht="12.75" customHeight="1" x14ac:dyDescent="0.2">
      <c r="A129" s="53">
        <v>6631</v>
      </c>
      <c r="B129" s="86" t="s">
        <v>304</v>
      </c>
      <c r="C129" s="50" t="s">
        <v>305</v>
      </c>
      <c r="D129" s="242">
        <v>0</v>
      </c>
      <c r="E129" s="242">
        <v>663.61</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419757.05</v>
      </c>
      <c r="E133" s="51">
        <f t="shared" si="30"/>
        <v>545391.71</v>
      </c>
      <c r="F133" s="52">
        <f t="shared" ref="F133:F223" si="31">IF(D133&lt;&gt;0,IF(E133/D133&gt;=100,"&gt;&gt;100",E133/D133*100),"-")</f>
        <v>129.93032755495113</v>
      </c>
    </row>
    <row r="134" spans="1:6" ht="24" x14ac:dyDescent="0.2">
      <c r="A134" s="53">
        <v>671</v>
      </c>
      <c r="B134" s="232" t="s">
        <v>314</v>
      </c>
      <c r="C134" s="50" t="s">
        <v>315</v>
      </c>
      <c r="D134" s="51">
        <f t="shared" ref="D134:E134" si="32">SUM(D135:D137)</f>
        <v>419757.05</v>
      </c>
      <c r="E134" s="51">
        <f t="shared" si="32"/>
        <v>545391.71</v>
      </c>
      <c r="F134" s="52">
        <f t="shared" si="31"/>
        <v>129.93032755495113</v>
      </c>
    </row>
    <row r="135" spans="1:6" ht="12.75" customHeight="1" x14ac:dyDescent="0.2">
      <c r="A135" s="53">
        <v>6711</v>
      </c>
      <c r="B135" s="85" t="s">
        <v>316</v>
      </c>
      <c r="C135" s="50" t="s">
        <v>317</v>
      </c>
      <c r="D135" s="242">
        <v>419757.05</v>
      </c>
      <c r="E135" s="242">
        <v>545391.71</v>
      </c>
      <c r="F135" s="52">
        <f t="shared" si="31"/>
        <v>129.93032755495113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703107.55999999994</v>
      </c>
      <c r="E151" s="51">
        <f t="shared" si="35"/>
        <v>886263.86999999988</v>
      </c>
      <c r="F151" s="52">
        <f t="shared" si="31"/>
        <v>126.04954354352269</v>
      </c>
    </row>
    <row r="152" spans="1:6" ht="12.75" customHeight="1" x14ac:dyDescent="0.2">
      <c r="A152" s="53">
        <v>31</v>
      </c>
      <c r="B152" s="85" t="s">
        <v>349</v>
      </c>
      <c r="C152" s="50" t="s">
        <v>350</v>
      </c>
      <c r="D152" s="51">
        <f t="shared" ref="D152:E152" si="36">D153+D158+D159</f>
        <v>531680.29999999993</v>
      </c>
      <c r="E152" s="51">
        <f t="shared" si="36"/>
        <v>688959.62999999989</v>
      </c>
      <c r="F152" s="52">
        <f t="shared" si="31"/>
        <v>129.58156057314895</v>
      </c>
    </row>
    <row r="153" spans="1:6" ht="12.75" customHeight="1" x14ac:dyDescent="0.2">
      <c r="A153" s="53">
        <v>311</v>
      </c>
      <c r="B153" s="85" t="s">
        <v>351</v>
      </c>
      <c r="C153" s="50" t="s">
        <v>352</v>
      </c>
      <c r="D153" s="51">
        <f t="shared" ref="D153:E153" si="37">SUM(D154:D157)</f>
        <v>432766.16</v>
      </c>
      <c r="E153" s="51">
        <f t="shared" si="37"/>
        <v>563961.06999999995</v>
      </c>
      <c r="F153" s="52">
        <f t="shared" si="31"/>
        <v>130.31542715816781</v>
      </c>
    </row>
    <row r="154" spans="1:6" ht="12.75" customHeight="1" x14ac:dyDescent="0.2">
      <c r="A154" s="53">
        <v>3111</v>
      </c>
      <c r="B154" s="85" t="s">
        <v>353</v>
      </c>
      <c r="C154" s="50" t="s">
        <v>354</v>
      </c>
      <c r="D154" s="242">
        <v>432766.16</v>
      </c>
      <c r="E154" s="242">
        <v>563961.06999999995</v>
      </c>
      <c r="F154" s="52">
        <f t="shared" si="31"/>
        <v>130.31542715816781</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27507.75</v>
      </c>
      <c r="E158" s="242">
        <v>31944.73</v>
      </c>
      <c r="F158" s="52">
        <f t="shared" si="31"/>
        <v>116.12992702056692</v>
      </c>
    </row>
    <row r="159" spans="1:6" ht="12.75" customHeight="1" x14ac:dyDescent="0.2">
      <c r="A159" s="53">
        <v>313</v>
      </c>
      <c r="B159" s="85" t="s">
        <v>363</v>
      </c>
      <c r="C159" s="50" t="s">
        <v>364</v>
      </c>
      <c r="D159" s="51">
        <f t="shared" ref="D159:E159" si="38">SUM(D160:D162)</f>
        <v>71406.39</v>
      </c>
      <c r="E159" s="51">
        <f t="shared" si="38"/>
        <v>93053.83</v>
      </c>
      <c r="F159" s="52">
        <f t="shared" si="31"/>
        <v>130.31583027793451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71406.39</v>
      </c>
      <c r="E161" s="242">
        <v>93053.83</v>
      </c>
      <c r="F161" s="52">
        <f t="shared" si="31"/>
        <v>130.31583027793451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170552.43000000002</v>
      </c>
      <c r="E163" s="51">
        <f t="shared" si="39"/>
        <v>196433.55</v>
      </c>
      <c r="F163" s="52">
        <f t="shared" si="31"/>
        <v>115.17487613632944</v>
      </c>
    </row>
    <row r="164" spans="1:6" ht="12.75" customHeight="1" x14ac:dyDescent="0.2">
      <c r="A164" s="53">
        <v>321</v>
      </c>
      <c r="B164" s="85" t="s">
        <v>372</v>
      </c>
      <c r="C164" s="50" t="s">
        <v>373</v>
      </c>
      <c r="D164" s="51">
        <f t="shared" ref="D164:E164" si="40">SUM(D165:D168)</f>
        <v>26684.43</v>
      </c>
      <c r="E164" s="51">
        <f t="shared" si="40"/>
        <v>25624.19</v>
      </c>
      <c r="F164" s="52">
        <f t="shared" si="31"/>
        <v>96.026746683365545</v>
      </c>
    </row>
    <row r="165" spans="1:6" ht="12.75" customHeight="1" x14ac:dyDescent="0.2">
      <c r="A165" s="53">
        <v>3211</v>
      </c>
      <c r="B165" s="85" t="s">
        <v>374</v>
      </c>
      <c r="C165" s="50" t="s">
        <v>375</v>
      </c>
      <c r="D165" s="242">
        <v>357.96</v>
      </c>
      <c r="E165" s="242">
        <v>857.92</v>
      </c>
      <c r="F165" s="52">
        <f t="shared" si="31"/>
        <v>239.66923678623311</v>
      </c>
    </row>
    <row r="166" spans="1:6" ht="12.75" customHeight="1" x14ac:dyDescent="0.2">
      <c r="A166" s="53">
        <v>3212</v>
      </c>
      <c r="B166" s="85" t="s">
        <v>376</v>
      </c>
      <c r="C166" s="50" t="s">
        <v>377</v>
      </c>
      <c r="D166" s="242">
        <v>21628.43</v>
      </c>
      <c r="E166" s="242">
        <v>21130.02</v>
      </c>
      <c r="F166" s="52">
        <f t="shared" si="31"/>
        <v>97.695579383246951</v>
      </c>
    </row>
    <row r="167" spans="1:6" ht="12.75" customHeight="1" x14ac:dyDescent="0.2">
      <c r="A167" s="53">
        <v>3213</v>
      </c>
      <c r="B167" s="85" t="s">
        <v>378</v>
      </c>
      <c r="C167" s="50" t="s">
        <v>379</v>
      </c>
      <c r="D167" s="242">
        <v>4698.04</v>
      </c>
      <c r="E167" s="242">
        <v>3636.25</v>
      </c>
      <c r="F167" s="52">
        <f t="shared" si="31"/>
        <v>77.399298430834989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108717.55000000002</v>
      </c>
      <c r="E169" s="51">
        <f t="shared" si="41"/>
        <v>109690.65000000001</v>
      </c>
      <c r="F169" s="52">
        <f t="shared" si="31"/>
        <v>100.89507167885957</v>
      </c>
    </row>
    <row r="170" spans="1:6" ht="12.75" customHeight="1" x14ac:dyDescent="0.2">
      <c r="A170" s="53">
        <v>3221</v>
      </c>
      <c r="B170" s="85" t="s">
        <v>384</v>
      </c>
      <c r="C170" s="50" t="s">
        <v>385</v>
      </c>
      <c r="D170" s="242">
        <v>17933.13</v>
      </c>
      <c r="E170" s="242">
        <v>19585.939999999999</v>
      </c>
      <c r="F170" s="52">
        <f t="shared" si="31"/>
        <v>109.21651713894896</v>
      </c>
    </row>
    <row r="171" spans="1:6" ht="12.75" customHeight="1" x14ac:dyDescent="0.2">
      <c r="A171" s="53">
        <v>3222</v>
      </c>
      <c r="B171" s="85" t="s">
        <v>386</v>
      </c>
      <c r="C171" s="50" t="s">
        <v>387</v>
      </c>
      <c r="D171" s="242">
        <v>66553.27</v>
      </c>
      <c r="E171" s="242">
        <v>68638</v>
      </c>
      <c r="F171" s="52">
        <f t="shared" si="31"/>
        <v>103.13242309506354</v>
      </c>
    </row>
    <row r="172" spans="1:6" ht="12.75" customHeight="1" x14ac:dyDescent="0.2">
      <c r="A172" s="53">
        <v>3223</v>
      </c>
      <c r="B172" s="85" t="s">
        <v>388</v>
      </c>
      <c r="C172" s="50" t="s">
        <v>389</v>
      </c>
      <c r="D172" s="242">
        <v>21913.77</v>
      </c>
      <c r="E172" s="242">
        <v>20333.36</v>
      </c>
      <c r="F172" s="52">
        <f t="shared" si="31"/>
        <v>92.78805061840113</v>
      </c>
    </row>
    <row r="173" spans="1:6" ht="12.75" customHeight="1" x14ac:dyDescent="0.2">
      <c r="A173" s="53">
        <v>3224</v>
      </c>
      <c r="B173" s="85" t="s">
        <v>390</v>
      </c>
      <c r="C173" s="50" t="s">
        <v>391</v>
      </c>
      <c r="D173" s="242">
        <v>1769.3</v>
      </c>
      <c r="E173" s="242">
        <v>947.3</v>
      </c>
      <c r="F173" s="52">
        <f t="shared" si="31"/>
        <v>53.540948397671393</v>
      </c>
    </row>
    <row r="174" spans="1:6" ht="12.75" customHeight="1" x14ac:dyDescent="0.2">
      <c r="A174" s="53">
        <v>3225</v>
      </c>
      <c r="B174" s="85" t="s">
        <v>392</v>
      </c>
      <c r="C174" s="50" t="s">
        <v>393</v>
      </c>
      <c r="D174" s="242">
        <v>514.38</v>
      </c>
      <c r="E174" s="242">
        <v>136.25</v>
      </c>
      <c r="F174" s="52">
        <f t="shared" si="31"/>
        <v>26.488199385668182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33.700000000000003</v>
      </c>
      <c r="E176" s="242">
        <v>49.8</v>
      </c>
      <c r="F176" s="52">
        <f t="shared" si="31"/>
        <v>147.77448071216614</v>
      </c>
    </row>
    <row r="177" spans="1:6" ht="12.75" customHeight="1" x14ac:dyDescent="0.2">
      <c r="A177" s="53">
        <v>323</v>
      </c>
      <c r="B177" s="85" t="s">
        <v>398</v>
      </c>
      <c r="C177" s="50" t="s">
        <v>399</v>
      </c>
      <c r="D177" s="51">
        <f t="shared" ref="D177:E177" si="42">SUM(D178:D186)</f>
        <v>26719.54</v>
      </c>
      <c r="E177" s="51">
        <f t="shared" si="42"/>
        <v>53443.159999999989</v>
      </c>
      <c r="F177" s="52">
        <f t="shared" si="31"/>
        <v>200.01526972395479</v>
      </c>
    </row>
    <row r="178" spans="1:6" ht="12.75" customHeight="1" x14ac:dyDescent="0.2">
      <c r="A178" s="53">
        <v>3231</v>
      </c>
      <c r="B178" s="85" t="s">
        <v>400</v>
      </c>
      <c r="C178" s="50" t="s">
        <v>401</v>
      </c>
      <c r="D178" s="242">
        <v>3085.74</v>
      </c>
      <c r="E178" s="242">
        <v>2271.1999999999998</v>
      </c>
      <c r="F178" s="52">
        <f t="shared" si="31"/>
        <v>73.603090344617499</v>
      </c>
    </row>
    <row r="179" spans="1:6" ht="12.75" customHeight="1" x14ac:dyDescent="0.2">
      <c r="A179" s="53">
        <v>3232</v>
      </c>
      <c r="B179" s="85" t="s">
        <v>402</v>
      </c>
      <c r="C179" s="50" t="s">
        <v>403</v>
      </c>
      <c r="D179" s="242">
        <v>6449.76</v>
      </c>
      <c r="E179" s="242">
        <v>27033.33</v>
      </c>
      <c r="F179" s="52">
        <f t="shared" si="31"/>
        <v>419.13699114385656</v>
      </c>
    </row>
    <row r="180" spans="1:6" ht="12.75" customHeight="1" x14ac:dyDescent="0.2">
      <c r="A180" s="53">
        <v>3233</v>
      </c>
      <c r="B180" s="85" t="s">
        <v>404</v>
      </c>
      <c r="C180" s="50" t="s">
        <v>405</v>
      </c>
      <c r="D180" s="242">
        <v>100</v>
      </c>
      <c r="E180" s="242">
        <v>795</v>
      </c>
      <c r="F180" s="52">
        <f t="shared" si="31"/>
        <v>795</v>
      </c>
    </row>
    <row r="181" spans="1:6" ht="12.75" customHeight="1" x14ac:dyDescent="0.2">
      <c r="A181" s="53">
        <v>3234</v>
      </c>
      <c r="B181" s="85" t="s">
        <v>406</v>
      </c>
      <c r="C181" s="50" t="s">
        <v>407</v>
      </c>
      <c r="D181" s="242">
        <v>6337.05</v>
      </c>
      <c r="E181" s="242">
        <v>7416.61</v>
      </c>
      <c r="F181" s="52">
        <f t="shared" si="31"/>
        <v>117.03568695213072</v>
      </c>
    </row>
    <row r="182" spans="1:6" ht="12.75" customHeight="1" x14ac:dyDescent="0.2">
      <c r="A182" s="53">
        <v>3235</v>
      </c>
      <c r="B182" s="85" t="s">
        <v>408</v>
      </c>
      <c r="C182" s="50" t="s">
        <v>409</v>
      </c>
      <c r="D182" s="242">
        <v>1284.3900000000001</v>
      </c>
      <c r="E182" s="242">
        <v>1328.34</v>
      </c>
      <c r="F182" s="52">
        <f t="shared" si="31"/>
        <v>103.42185784691564</v>
      </c>
    </row>
    <row r="183" spans="1:6" ht="12.75" customHeight="1" x14ac:dyDescent="0.2">
      <c r="A183" s="53">
        <v>3236</v>
      </c>
      <c r="B183" s="85" t="s">
        <v>410</v>
      </c>
      <c r="C183" s="50" t="s">
        <v>411</v>
      </c>
      <c r="D183" s="242">
        <v>1902.02</v>
      </c>
      <c r="E183" s="242">
        <v>803.27</v>
      </c>
      <c r="F183" s="52">
        <f t="shared" si="31"/>
        <v>42.232468638605269</v>
      </c>
    </row>
    <row r="184" spans="1:6" ht="12.75" customHeight="1" x14ac:dyDescent="0.2">
      <c r="A184" s="53">
        <v>3237</v>
      </c>
      <c r="B184" s="85" t="s">
        <v>412</v>
      </c>
      <c r="C184" s="50" t="s">
        <v>413</v>
      </c>
      <c r="D184" s="242">
        <v>210.45</v>
      </c>
      <c r="E184" s="242">
        <v>360.85</v>
      </c>
      <c r="F184" s="52">
        <f t="shared" si="31"/>
        <v>171.46590639106677</v>
      </c>
    </row>
    <row r="185" spans="1:6" ht="12.75" customHeight="1" x14ac:dyDescent="0.2">
      <c r="A185" s="53">
        <v>3238</v>
      </c>
      <c r="B185" s="85" t="s">
        <v>414</v>
      </c>
      <c r="C185" s="50" t="s">
        <v>415</v>
      </c>
      <c r="D185" s="242">
        <v>6704.79</v>
      </c>
      <c r="E185" s="242">
        <v>12542.23</v>
      </c>
      <c r="F185" s="52">
        <f t="shared" si="31"/>
        <v>187.06372608239781</v>
      </c>
    </row>
    <row r="186" spans="1:6" ht="12.75" customHeight="1" x14ac:dyDescent="0.2">
      <c r="A186" s="53">
        <v>3239</v>
      </c>
      <c r="B186" s="85" t="s">
        <v>416</v>
      </c>
      <c r="C186" s="50" t="s">
        <v>417</v>
      </c>
      <c r="D186" s="242">
        <v>645.34</v>
      </c>
      <c r="E186" s="242">
        <v>892.33</v>
      </c>
      <c r="F186" s="52">
        <f t="shared" si="31"/>
        <v>138.2728484209874</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8430.91</v>
      </c>
      <c r="E188" s="51">
        <f t="shared" si="43"/>
        <v>7675.55</v>
      </c>
      <c r="F188" s="52">
        <f t="shared" si="31"/>
        <v>91.04058755223339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2848.37</v>
      </c>
      <c r="E190" s="242">
        <v>2892.49</v>
      </c>
      <c r="F190" s="52">
        <f t="shared" si="31"/>
        <v>101.54895606961173</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130.58000000000001</v>
      </c>
      <c r="E193" s="242">
        <v>163.46</v>
      </c>
      <c r="F193" s="52">
        <f t="shared" si="31"/>
        <v>125.17996630418133</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5451.96</v>
      </c>
      <c r="E195" s="242">
        <v>4619.6000000000004</v>
      </c>
      <c r="F195" s="52">
        <f t="shared" si="31"/>
        <v>84.732830028099997</v>
      </c>
    </row>
    <row r="196" spans="1:6" ht="12.75" customHeight="1" x14ac:dyDescent="0.2">
      <c r="A196" s="53">
        <v>34</v>
      </c>
      <c r="B196" s="232" t="s">
        <v>436</v>
      </c>
      <c r="C196" s="50" t="s">
        <v>437</v>
      </c>
      <c r="D196" s="51">
        <f t="shared" ref="D196:E196" si="44">D197+D202+D210</f>
        <v>874.83</v>
      </c>
      <c r="E196" s="51">
        <f t="shared" si="44"/>
        <v>870.69</v>
      </c>
      <c r="F196" s="52">
        <f t="shared" si="31"/>
        <v>99.526765200096023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874.83</v>
      </c>
      <c r="E210" s="51">
        <f t="shared" si="47"/>
        <v>870.69</v>
      </c>
      <c r="F210" s="52">
        <f t="shared" si="31"/>
        <v>99.526765200096023</v>
      </c>
    </row>
    <row r="211" spans="1:6" ht="12.75" customHeight="1" x14ac:dyDescent="0.2">
      <c r="A211" s="53">
        <v>3431</v>
      </c>
      <c r="B211" s="232" t="s">
        <v>466</v>
      </c>
      <c r="C211" s="50" t="s">
        <v>467</v>
      </c>
      <c r="D211" s="242">
        <v>874.83</v>
      </c>
      <c r="E211" s="242">
        <v>870.69</v>
      </c>
      <c r="F211" s="52">
        <f t="shared" si="31"/>
        <v>99.526765200096023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703107.55999999994</v>
      </c>
      <c r="E289" s="51">
        <f t="shared" si="79"/>
        <v>886263.86999999988</v>
      </c>
      <c r="F289" s="52">
        <f t="shared" si="76"/>
        <v>126.04954354352269</v>
      </c>
    </row>
    <row r="290" spans="1:6" ht="12.75" customHeight="1" x14ac:dyDescent="0.2">
      <c r="A290" s="53" t="s">
        <v>609</v>
      </c>
      <c r="B290" s="85" t="s">
        <v>620</v>
      </c>
      <c r="C290" s="50" t="s">
        <v>621</v>
      </c>
      <c r="D290" s="51">
        <f>IF(D6&gt;=D289,D6-D289,0)</f>
        <v>45007.109999999986</v>
      </c>
      <c r="E290" s="51">
        <f>IF(E6&gt;=E289,E6-E289,0)</f>
        <v>42121.760000000009</v>
      </c>
      <c r="F290" s="52">
        <f t="shared" si="76"/>
        <v>93.589124029514494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73042.009999999995</v>
      </c>
      <c r="E292" s="242">
        <v>117798.91</v>
      </c>
      <c r="F292" s="52">
        <f t="shared" si="76"/>
        <v>161.27555909263725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8788.98</v>
      </c>
      <c r="E294" s="242">
        <v>8508.98</v>
      </c>
      <c r="F294" s="52">
        <f t="shared" si="76"/>
        <v>96.814192318107445</v>
      </c>
    </row>
    <row r="295" spans="1:6" ht="24" x14ac:dyDescent="0.2">
      <c r="A295" s="53">
        <v>9661</v>
      </c>
      <c r="B295" s="85" t="s">
        <v>630</v>
      </c>
      <c r="C295" s="50" t="s">
        <v>631</v>
      </c>
      <c r="D295" s="242">
        <v>0</v>
      </c>
      <c r="E295" s="242">
        <v>500</v>
      </c>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250.21</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250.21</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250.21</v>
      </c>
      <c r="E369" s="51">
        <f t="shared" si="101"/>
        <v>0</v>
      </c>
      <c r="F369" s="52">
        <f t="shared" si="81"/>
        <v>0</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250.21</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250.21</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748114.66999999993</v>
      </c>
      <c r="E412" s="51">
        <f>E6+E298</f>
        <v>928385.62999999989</v>
      </c>
      <c r="F412" s="52">
        <f t="shared" si="81"/>
        <v>124.09670164601904</v>
      </c>
    </row>
    <row r="413" spans="1:6" ht="12.75" customHeight="1" x14ac:dyDescent="0.2">
      <c r="A413" s="53" t="s">
        <v>609</v>
      </c>
      <c r="B413" s="85" t="s">
        <v>832</v>
      </c>
      <c r="C413" s="50" t="s">
        <v>833</v>
      </c>
      <c r="D413" s="51">
        <f t="shared" ref="D413:E413" si="112">D289+D350</f>
        <v>703357.7699999999</v>
      </c>
      <c r="E413" s="51">
        <f t="shared" si="112"/>
        <v>886263.86999999988</v>
      </c>
      <c r="F413" s="52">
        <f t="shared" si="81"/>
        <v>126.00470312569377</v>
      </c>
    </row>
    <row r="414" spans="1:6" ht="12.75" customHeight="1" x14ac:dyDescent="0.2">
      <c r="A414" s="53" t="s">
        <v>609</v>
      </c>
      <c r="B414" s="85" t="s">
        <v>834</v>
      </c>
      <c r="C414" s="50" t="s">
        <v>835</v>
      </c>
      <c r="D414" s="51">
        <f t="shared" ref="D414:E414" si="113">IF(D412&gt;=D413,D412-D413,0)</f>
        <v>44756.900000000023</v>
      </c>
      <c r="E414" s="51">
        <f t="shared" si="113"/>
        <v>42121.760000000009</v>
      </c>
      <c r="F414" s="52">
        <f t="shared" si="81"/>
        <v>94.112326814412953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73042.009999999995</v>
      </c>
      <c r="E416" s="51">
        <f t="shared" si="115"/>
        <v>117798.91</v>
      </c>
      <c r="F416" s="52">
        <f t="shared" si="81"/>
        <v>161.27555909263725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8788.98</v>
      </c>
      <c r="E418" s="62">
        <f t="shared" si="117"/>
        <v>8508.98</v>
      </c>
      <c r="F418" s="57">
        <f t="shared" si="81"/>
        <v>96.814192318107445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748114.66999999993</v>
      </c>
      <c r="E639" s="51">
        <f t="shared" si="180"/>
        <v>928385.62999999989</v>
      </c>
      <c r="F639" s="52">
        <f t="shared" si="119"/>
        <v>124.09670164601904</v>
      </c>
    </row>
    <row r="640" spans="1:6" ht="12.75" customHeight="1" x14ac:dyDescent="0.2">
      <c r="A640" s="53" t="s">
        <v>609</v>
      </c>
      <c r="B640" s="85" t="s">
        <v>1278</v>
      </c>
      <c r="C640" s="50" t="s">
        <v>1279</v>
      </c>
      <c r="D640" s="51">
        <f t="shared" ref="D640:E640" si="181">D413+D528</f>
        <v>703357.7699999999</v>
      </c>
      <c r="E640" s="51">
        <f t="shared" si="181"/>
        <v>886263.86999999988</v>
      </c>
      <c r="F640" s="52">
        <f t="shared" si="119"/>
        <v>126.00470312569377</v>
      </c>
    </row>
    <row r="641" spans="1:6" ht="12.75" customHeight="1" x14ac:dyDescent="0.2">
      <c r="A641" s="53" t="s">
        <v>609</v>
      </c>
      <c r="B641" s="85" t="s">
        <v>1280</v>
      </c>
      <c r="C641" s="50" t="s">
        <v>1281</v>
      </c>
      <c r="D641" s="51">
        <f t="shared" ref="D641:E641" si="182">IF(D639&gt;=D640,D639-D640,0)</f>
        <v>44756.900000000023</v>
      </c>
      <c r="E641" s="51">
        <f t="shared" si="182"/>
        <v>42121.760000000009</v>
      </c>
      <c r="F641" s="52">
        <f t="shared" si="119"/>
        <v>94.112326814412953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73042.009999999995</v>
      </c>
      <c r="E643" s="51">
        <f t="shared" si="184"/>
        <v>117798.91</v>
      </c>
      <c r="F643" s="52">
        <f t="shared" si="119"/>
        <v>161.27555909263725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117798.91000000002</v>
      </c>
      <c r="E645" s="51">
        <f t="shared" si="186"/>
        <v>159920.67000000001</v>
      </c>
      <c r="F645" s="52">
        <f t="shared" si="119"/>
        <v>135.75734274621044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49674.63</v>
      </c>
      <c r="E647" s="243">
        <v>65946.399999999994</v>
      </c>
      <c r="F647" s="57">
        <f t="shared" si="119"/>
        <v>132.75670095579977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10260.209999999999</v>
      </c>
      <c r="E649" s="242">
        <v>117292.75</v>
      </c>
      <c r="F649" s="52">
        <f t="shared" ref="F649:F724" si="188">IF(D649&lt;&gt;0,IF(E649/D649&gt;=100,"&gt;&gt;100",E649/D649*100),"-")</f>
        <v>1143.1807925958631</v>
      </c>
    </row>
    <row r="650" spans="1:6" ht="12.75" customHeight="1" x14ac:dyDescent="0.2">
      <c r="A650" s="53" t="s">
        <v>1297</v>
      </c>
      <c r="B650" s="85" t="s">
        <v>1298</v>
      </c>
      <c r="C650" s="50" t="s">
        <v>1297</v>
      </c>
      <c r="D650" s="242">
        <v>816681.96</v>
      </c>
      <c r="E650" s="242">
        <v>932000.41</v>
      </c>
      <c r="F650" s="52">
        <f t="shared" si="188"/>
        <v>114.12036210521903</v>
      </c>
    </row>
    <row r="651" spans="1:6" ht="12.75" customHeight="1" x14ac:dyDescent="0.2">
      <c r="A651" s="53" t="s">
        <v>1299</v>
      </c>
      <c r="B651" s="85" t="s">
        <v>1300</v>
      </c>
      <c r="C651" s="50" t="s">
        <v>1299</v>
      </c>
      <c r="D651" s="242">
        <v>709649.42</v>
      </c>
      <c r="E651" s="242">
        <v>889685.53</v>
      </c>
      <c r="F651" s="52">
        <f t="shared" si="188"/>
        <v>125.36972551883436</v>
      </c>
    </row>
    <row r="652" spans="1:6" ht="24" x14ac:dyDescent="0.2">
      <c r="A652" s="53">
        <v>11</v>
      </c>
      <c r="B652" s="85" t="s">
        <v>1301</v>
      </c>
      <c r="C652" s="50" t="s">
        <v>1302</v>
      </c>
      <c r="D652" s="51">
        <f t="shared" ref="D652:E652" si="189">+D649+D650-D651</f>
        <v>117292.74999999988</v>
      </c>
      <c r="E652" s="51">
        <f t="shared" si="189"/>
        <v>159607.63000000012</v>
      </c>
      <c r="F652" s="52">
        <f t="shared" si="188"/>
        <v>136.07629627577177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35</v>
      </c>
      <c r="E654" s="262">
        <v>35</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35</v>
      </c>
      <c r="E656" s="262">
        <v>35</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1292.5999999999999</v>
      </c>
      <c r="F675" s="52" t="str">
        <f t="shared" si="188"/>
        <v>-</v>
      </c>
    </row>
    <row r="676" spans="1:6" ht="24" x14ac:dyDescent="0.2">
      <c r="A676" s="53">
        <v>63613</v>
      </c>
      <c r="B676" s="232" t="s">
        <v>1350</v>
      </c>
      <c r="C676" s="50" t="s">
        <v>1351</v>
      </c>
      <c r="D676" s="242">
        <v>97301.24</v>
      </c>
      <c r="E676" s="242">
        <v>152000</v>
      </c>
      <c r="F676" s="52">
        <f t="shared" si="188"/>
        <v>156.21589200713166</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227332.76</v>
      </c>
      <c r="E710" s="242">
        <v>226175.15</v>
      </c>
      <c r="F710" s="52">
        <f t="shared" si="188"/>
        <v>99.490786105794854</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50</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c r="F716" s="52">
        <f t="shared" si="188"/>
        <v>0</v>
      </c>
    </row>
    <row r="717" spans="1:6" ht="12.75" customHeight="1" x14ac:dyDescent="0.2">
      <c r="A717" s="53">
        <v>31215</v>
      </c>
      <c r="B717" s="85" t="s">
        <v>1414</v>
      </c>
      <c r="C717" s="50" t="s">
        <v>1415</v>
      </c>
      <c r="D717" s="242">
        <v>331.81</v>
      </c>
      <c r="E717" s="242">
        <v>390</v>
      </c>
      <c r="F717" s="52">
        <f t="shared" si="188"/>
        <v>117.53714475151442</v>
      </c>
    </row>
    <row r="718" spans="1:6" ht="12.75" customHeight="1" x14ac:dyDescent="0.2">
      <c r="A718" s="53">
        <v>32121</v>
      </c>
      <c r="B718" s="85" t="s">
        <v>1416</v>
      </c>
      <c r="C718" s="50" t="s">
        <v>1417</v>
      </c>
      <c r="D718" s="242">
        <v>21628.43</v>
      </c>
      <c r="E718" s="242">
        <v>21130.02</v>
      </c>
      <c r="F718" s="52">
        <f t="shared" si="188"/>
        <v>97.695579383246951</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1060.24</v>
      </c>
      <c r="E720" s="242">
        <v>552.02</v>
      </c>
      <c r="F720" s="52">
        <f t="shared" si="188"/>
        <v>52.065570059609144</v>
      </c>
    </row>
    <row r="721" spans="1:6" ht="12.75" customHeight="1" x14ac:dyDescent="0.2">
      <c r="A721" s="53" t="s">
        <v>1422</v>
      </c>
      <c r="B721" s="85" t="s">
        <v>1423</v>
      </c>
      <c r="C721" s="50" t="s">
        <v>1422</v>
      </c>
      <c r="D721" s="242">
        <v>0</v>
      </c>
      <c r="E721" s="242">
        <v>360.85</v>
      </c>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39" sqref="E23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222391.2</v>
      </c>
      <c r="E6" s="229">
        <f t="shared" si="0"/>
        <v>277686.57</v>
      </c>
      <c r="F6" s="230">
        <f t="shared" ref="F6:F260" si="1">IF(D6&gt;0,IF(E6/D6&gt;=100,"&gt;&gt;100",E6/D6*100),"-")</f>
        <v>124.86400990686681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46065.400000000009</v>
      </c>
      <c r="E7" s="104">
        <f t="shared" si="2"/>
        <v>43247.240000000013</v>
      </c>
      <c r="F7" s="93">
        <f t="shared" si="1"/>
        <v>93.882263043412209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46065.400000000009</v>
      </c>
      <c r="E12" s="104">
        <f t="shared" si="3"/>
        <v>43247.240000000013</v>
      </c>
      <c r="F12" s="93">
        <f t="shared" si="1"/>
        <v>93.882263043412209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18025.170000000013</v>
      </c>
      <c r="E19" s="104">
        <f t="shared" si="5"/>
        <v>21664.170000000013</v>
      </c>
      <c r="F19" s="93">
        <f t="shared" si="1"/>
        <v>120.18843650295668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34960.04</v>
      </c>
      <c r="E20" s="247">
        <v>34960.03</v>
      </c>
      <c r="F20" s="93">
        <f t="shared" si="1"/>
        <v>99.999971395913732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3937.8</v>
      </c>
      <c r="E21" s="247">
        <v>3937.8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80.680000000000007</v>
      </c>
      <c r="E22" s="247">
        <v>80.680000000000007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14916.7</v>
      </c>
      <c r="E24" s="247">
        <v>14916.7</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189881.2</v>
      </c>
      <c r="E26" s="247">
        <v>201555.11</v>
      </c>
      <c r="F26" s="93">
        <f t="shared" si="1"/>
        <v>106.14800728034159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225751.25</v>
      </c>
      <c r="E28" s="247">
        <v>233786.15</v>
      </c>
      <c r="F28" s="93">
        <f t="shared" si="1"/>
        <v>103.55918295026052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9685.75</v>
      </c>
      <c r="E29" s="104">
        <f t="shared" si="6"/>
        <v>3228.59</v>
      </c>
      <c r="F29" s="93">
        <f t="shared" si="1"/>
        <v>33.333402162971375</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32285.82</v>
      </c>
      <c r="E30" s="247">
        <v>32285.82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22600.07</v>
      </c>
      <c r="E34" s="247">
        <v>29057.23</v>
      </c>
      <c r="F34" s="93">
        <f t="shared" si="1"/>
        <v>128.5714159292427</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95.11999999999999</v>
      </c>
      <c r="E35" s="104">
        <f t="shared" si="7"/>
        <v>95.11999999999999</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21.24</v>
      </c>
      <c r="E36" s="247">
        <v>21.24</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73.88</v>
      </c>
      <c r="E37" s="247">
        <v>73.88</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18259.36</v>
      </c>
      <c r="E45" s="104">
        <f t="shared" si="9"/>
        <v>18259.36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18259.36</v>
      </c>
      <c r="E49" s="247">
        <v>18259.36</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43635.79</v>
      </c>
      <c r="E54" s="247">
        <v>43772.04</v>
      </c>
      <c r="F54" s="93">
        <f t="shared" si="1"/>
        <v>100.31224368803682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43635.79</v>
      </c>
      <c r="E55" s="247">
        <v>43772.04</v>
      </c>
      <c r="F55" s="93">
        <f t="shared" si="1"/>
        <v>100.31224368803682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176325.8</v>
      </c>
      <c r="E68" s="104">
        <f t="shared" si="13"/>
        <v>234439.33000000002</v>
      </c>
      <c r="F68" s="93">
        <f t="shared" si="1"/>
        <v>132.95804130762488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117292.75</v>
      </c>
      <c r="E69" s="104">
        <f t="shared" si="14"/>
        <v>159607.63</v>
      </c>
      <c r="F69" s="93">
        <f t="shared" si="1"/>
        <v>136.07629627577151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117292.75</v>
      </c>
      <c r="E70" s="104">
        <f t="shared" si="15"/>
        <v>159607.63</v>
      </c>
      <c r="F70" s="93">
        <f t="shared" si="1"/>
        <v>136.07629627577151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117292.75</v>
      </c>
      <c r="E72" s="247">
        <v>159607.63</v>
      </c>
      <c r="F72" s="93">
        <f t="shared" si="1"/>
        <v>136.07629627577151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569.44000000000005</v>
      </c>
      <c r="E78" s="104">
        <f>E79+SUM(E82:E84)-E85+E86</f>
        <v>376.32</v>
      </c>
      <c r="F78" s="93">
        <f t="shared" si="1"/>
        <v>66.08597920764258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569.44000000000005</v>
      </c>
      <c r="E86" s="247">
        <v>376.32</v>
      </c>
      <c r="F86" s="93">
        <f t="shared" si="1"/>
        <v>66.08597920764258</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8788.98</v>
      </c>
      <c r="E146" s="104">
        <f t="shared" si="26"/>
        <v>8508.98</v>
      </c>
      <c r="F146" s="93">
        <f t="shared" si="1"/>
        <v>96.814192318107445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8788.98</v>
      </c>
      <c r="E159" s="247">
        <v>8008.98</v>
      </c>
      <c r="F159" s="93">
        <f t="shared" si="1"/>
        <v>91.1252500290136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500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49674.63</v>
      </c>
      <c r="E170" s="104">
        <f t="shared" si="29"/>
        <v>65946.399999999994</v>
      </c>
      <c r="F170" s="93">
        <f t="shared" si="1"/>
        <v>132.75670095579977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49674.63</v>
      </c>
      <c r="E173" s="247">
        <v>65946.399999999994</v>
      </c>
      <c r="F173" s="93">
        <f t="shared" si="1"/>
        <v>132.75670095579977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222391.2</v>
      </c>
      <c r="E175" s="104">
        <f t="shared" si="30"/>
        <v>277686.57</v>
      </c>
      <c r="F175" s="93">
        <f t="shared" si="1"/>
        <v>124.86400990686681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49674.63</v>
      </c>
      <c r="E176" s="104">
        <f t="shared" si="31"/>
        <v>65946.400000000009</v>
      </c>
      <c r="F176" s="93">
        <f t="shared" si="1"/>
        <v>132.7567009557998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49674.63</v>
      </c>
      <c r="E177" s="104">
        <f t="shared" si="32"/>
        <v>65946.400000000009</v>
      </c>
      <c r="F177" s="93">
        <f t="shared" si="1"/>
        <v>132.7567009557998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47810.11</v>
      </c>
      <c r="E178" s="247">
        <v>64481.01</v>
      </c>
      <c r="F178" s="93">
        <f t="shared" si="1"/>
        <v>134.86898482350281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1864.52</v>
      </c>
      <c r="E179" s="247">
        <v>1465.39</v>
      </c>
      <c r="F179" s="93">
        <f t="shared" si="1"/>
        <v>78.593418145152654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172716.57</v>
      </c>
      <c r="E237" s="104">
        <f t="shared" si="41"/>
        <v>211740.17</v>
      </c>
      <c r="F237" s="93">
        <f t="shared" si="1"/>
        <v>122.59401052255727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46128.68</v>
      </c>
      <c r="E238" s="104">
        <f t="shared" si="42"/>
        <v>43310.52</v>
      </c>
      <c r="F238" s="93">
        <f t="shared" si="1"/>
        <v>93.890655444725496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46128.68</v>
      </c>
      <c r="E239" s="104">
        <f t="shared" si="43"/>
        <v>43310.52</v>
      </c>
      <c r="F239" s="93">
        <f t="shared" si="1"/>
        <v>93.890655444725496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46128.68</v>
      </c>
      <c r="E240" s="247">
        <v>43310.52</v>
      </c>
      <c r="F240" s="93">
        <f t="shared" si="1"/>
        <v>93.890655444725496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117798.91</v>
      </c>
      <c r="E245" s="104">
        <f t="shared" si="45"/>
        <v>159920.67000000001</v>
      </c>
      <c r="F245" s="93">
        <f t="shared" si="1"/>
        <v>135.75734274621047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117798.91</v>
      </c>
      <c r="E246" s="104">
        <f t="shared" si="46"/>
        <v>159920.67000000001</v>
      </c>
      <c r="F246" s="93">
        <f t="shared" si="1"/>
        <v>135.75734274621047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117798.91</v>
      </c>
      <c r="E247" s="247">
        <v>159920.67000000001</v>
      </c>
      <c r="F247" s="93">
        <f t="shared" si="1"/>
        <v>135.75734274621047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8788.98</v>
      </c>
      <c r="E255" s="247">
        <v>8508.98</v>
      </c>
      <c r="F255" s="93">
        <f t="shared" si="1"/>
        <v>96.814192318107445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8788.98</v>
      </c>
      <c r="E265" s="247">
        <v>8508.98</v>
      </c>
      <c r="F265" s="93">
        <f t="shared" si="50"/>
        <v>96.814192318107445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569.44000000000005</v>
      </c>
      <c r="E268" s="247">
        <v>376.32</v>
      </c>
      <c r="F268" s="93">
        <f t="shared" si="50"/>
        <v>66.08597920764258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49674.63</v>
      </c>
      <c r="E287" s="247">
        <v>65946.399999999994</v>
      </c>
      <c r="F287" s="93">
        <f t="shared" si="50"/>
        <v>132.75670095579977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0</v>
      </c>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I125" sqref="I12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703357.77</v>
      </c>
      <c r="E114" s="81">
        <f t="shared" si="22"/>
        <v>886263.87</v>
      </c>
      <c r="F114" s="63">
        <f t="shared" si="1"/>
        <v>126.00470312569377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703357.77</v>
      </c>
      <c r="E115" s="81">
        <f t="shared" si="23"/>
        <v>886263.87</v>
      </c>
      <c r="F115" s="63">
        <f t="shared" si="1"/>
        <v>126.00470312569377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703357.77</v>
      </c>
      <c r="E116" s="249">
        <v>886263.87</v>
      </c>
      <c r="F116" s="63">
        <f t="shared" si="1"/>
        <v>126.00470312569377</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703357.77</v>
      </c>
      <c r="E141" s="106">
        <f t="shared" si="28"/>
        <v>886263.87</v>
      </c>
      <c r="F141" s="82">
        <f t="shared" si="1"/>
        <v>126.00470312569377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49674.63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905774.73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905774.73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708735.61</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196168.43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870.69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889502.96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889502.96</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692064.71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196567.56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870.69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65946.400000000023</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65946.399999999994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65946.399999999994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49"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2025-01-22T12:17:56Z</cp:lastPrinted>
  <dcterms:created xsi:type="dcterms:W3CDTF">2022-04-01T05:14:30Z</dcterms:created>
  <dcterms:modified xsi:type="dcterms:W3CDTF">2025-01-22T14:13:12Z</dcterms:modified>
</cp:coreProperties>
</file>