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Racunovodstvo\Desktop\financijski sa 31.12.2024\"/>
    </mc:Choice>
  </mc:AlternateContent>
  <xr:revisionPtr revIDLastSave="0" documentId="13_ncr:1_{8CEB3437-94E4-456D-8AE0-BA0DD9D5B36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E330" i="9" s="1"/>
  <c r="B330" i="9" s="1"/>
  <c r="G330" i="9"/>
  <c r="F330" i="9"/>
  <c r="H329" i="9"/>
  <c r="G329" i="9"/>
  <c r="E329" i="9" s="1"/>
  <c r="B329" i="9" s="1"/>
  <c r="F329" i="9"/>
  <c r="H328" i="9"/>
  <c r="G328" i="9"/>
  <c r="F328" i="9"/>
  <c r="E328" i="9"/>
  <c r="B328" i="9" s="1"/>
  <c r="H327" i="9"/>
  <c r="G327" i="9"/>
  <c r="E327" i="9" s="1"/>
  <c r="B327" i="9" s="1"/>
  <c r="F327" i="9"/>
  <c r="H326" i="9"/>
  <c r="G326" i="9"/>
  <c r="E326" i="9" s="1"/>
  <c r="B326" i="9" s="1"/>
  <c r="F326" i="9"/>
  <c r="H325" i="9"/>
  <c r="G325" i="9"/>
  <c r="E325" i="9" s="1"/>
  <c r="B325" i="9" s="1"/>
  <c r="F325" i="9"/>
  <c r="H324" i="9"/>
  <c r="G324" i="9"/>
  <c r="F324" i="9"/>
  <c r="H323" i="9"/>
  <c r="G323" i="9"/>
  <c r="E323" i="9" s="1"/>
  <c r="B323" i="9" s="1"/>
  <c r="F323" i="9"/>
  <c r="H322" i="9"/>
  <c r="G322" i="9"/>
  <c r="F322" i="9"/>
  <c r="H321" i="9"/>
  <c r="E321" i="9" s="1"/>
  <c r="B321" i="9" s="1"/>
  <c r="G321" i="9"/>
  <c r="F321" i="9"/>
  <c r="H320" i="9"/>
  <c r="G320" i="9"/>
  <c r="E320" i="9" s="1"/>
  <c r="B320" i="9" s="1"/>
  <c r="F320" i="9"/>
  <c r="H319" i="9"/>
  <c r="G319" i="9"/>
  <c r="E319" i="9" s="1"/>
  <c r="B319" i="9" s="1"/>
  <c r="F319" i="9"/>
  <c r="H318" i="9"/>
  <c r="G318" i="9"/>
  <c r="E318" i="9" s="1"/>
  <c r="B318" i="9" s="1"/>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E304" i="9" s="1"/>
  <c r="B304" i="9" s="1"/>
  <c r="F304" i="9"/>
  <c r="H303" i="9"/>
  <c r="E303" i="9" s="1"/>
  <c r="B303" i="9" s="1"/>
  <c r="G303" i="9"/>
  <c r="F303" i="9"/>
  <c r="F302" i="9"/>
  <c r="F301" i="9"/>
  <c r="F300" i="9"/>
  <c r="F299" i="9"/>
  <c r="F298" i="9" s="1"/>
  <c r="F297" i="9"/>
  <c r="L296" i="9"/>
  <c r="F296" i="9" s="1"/>
  <c r="H296" i="9"/>
  <c r="F295" i="9"/>
  <c r="I294" i="9"/>
  <c r="H294" i="9"/>
  <c r="F294" i="9"/>
  <c r="E293" i="9"/>
  <c r="M292" i="9"/>
  <c r="L292" i="9"/>
  <c r="F292" i="9" s="1"/>
  <c r="B292" i="9" s="1"/>
  <c r="E292" i="9"/>
  <c r="M291" i="9"/>
  <c r="L291" i="9"/>
  <c r="F291" i="9"/>
  <c r="E291" i="9"/>
  <c r="B291" i="9" s="1"/>
  <c r="M290" i="9"/>
  <c r="L290" i="9"/>
  <c r="F290" i="9"/>
  <c r="E290" i="9"/>
  <c r="B290" i="9" s="1"/>
  <c r="M289" i="9"/>
  <c r="L289" i="9"/>
  <c r="F289" i="9" s="1"/>
  <c r="B289" i="9" s="1"/>
  <c r="E289" i="9"/>
  <c r="M288" i="9"/>
  <c r="L288" i="9"/>
  <c r="F288" i="9" s="1"/>
  <c r="B288" i="9" s="1"/>
  <c r="E288" i="9"/>
  <c r="M287" i="9"/>
  <c r="L287" i="9"/>
  <c r="F287" i="9"/>
  <c r="E287" i="9"/>
  <c r="B287" i="9" s="1"/>
  <c r="M286" i="9"/>
  <c r="L286" i="9"/>
  <c r="F286" i="9"/>
  <c r="E286" i="9"/>
  <c r="B286" i="9" s="1"/>
  <c r="M285" i="9"/>
  <c r="L285" i="9"/>
  <c r="F285" i="9" s="1"/>
  <c r="B285" i="9" s="1"/>
  <c r="E285" i="9"/>
  <c r="M284" i="9"/>
  <c r="L284" i="9"/>
  <c r="F284" i="9" s="1"/>
  <c r="B284" i="9" s="1"/>
  <c r="E284" i="9"/>
  <c r="M283" i="9"/>
  <c r="L283" i="9"/>
  <c r="F283" i="9"/>
  <c r="E283" i="9"/>
  <c r="B283" i="9" s="1"/>
  <c r="M282" i="9"/>
  <c r="L282" i="9"/>
  <c r="F282" i="9"/>
  <c r="E282" i="9"/>
  <c r="B282" i="9" s="1"/>
  <c r="M281" i="9"/>
  <c r="L281" i="9"/>
  <c r="F281" i="9" s="1"/>
  <c r="B281" i="9" s="1"/>
  <c r="E281" i="9"/>
  <c r="M280" i="9"/>
  <c r="L280" i="9"/>
  <c r="F280" i="9" s="1"/>
  <c r="B280" i="9" s="1"/>
  <c r="E280" i="9"/>
  <c r="M279" i="9"/>
  <c r="L279" i="9"/>
  <c r="F279" i="9"/>
  <c r="E279" i="9"/>
  <c r="B279" i="9" s="1"/>
  <c r="M278" i="9"/>
  <c r="L278" i="9"/>
  <c r="F278" i="9"/>
  <c r="E278" i="9"/>
  <c r="B278" i="9" s="1"/>
  <c r="M277" i="9"/>
  <c r="L277" i="9"/>
  <c r="F277" i="9" s="1"/>
  <c r="B277" i="9" s="1"/>
  <c r="E277" i="9"/>
  <c r="M276" i="9"/>
  <c r="L276" i="9"/>
  <c r="F276" i="9" s="1"/>
  <c r="B276" i="9" s="1"/>
  <c r="E276" i="9"/>
  <c r="M275" i="9"/>
  <c r="L275" i="9"/>
  <c r="F275" i="9"/>
  <c r="E275" i="9"/>
  <c r="B275" i="9" s="1"/>
  <c r="M274" i="9"/>
  <c r="L274" i="9"/>
  <c r="F274" i="9"/>
  <c r="E274" i="9"/>
  <c r="B274" i="9" s="1"/>
  <c r="M273" i="9"/>
  <c r="L273" i="9"/>
  <c r="F273" i="9" s="1"/>
  <c r="B273" i="9" s="1"/>
  <c r="E273" i="9"/>
  <c r="M272" i="9"/>
  <c r="L272" i="9"/>
  <c r="F272" i="9" s="1"/>
  <c r="B272" i="9" s="1"/>
  <c r="E272" i="9"/>
  <c r="M271" i="9"/>
  <c r="L271" i="9"/>
  <c r="F271" i="9"/>
  <c r="E271" i="9"/>
  <c r="B271" i="9" s="1"/>
  <c r="M270" i="9"/>
  <c r="L270" i="9"/>
  <c r="F270" i="9"/>
  <c r="E270" i="9"/>
  <c r="B270" i="9" s="1"/>
  <c r="M269" i="9"/>
  <c r="L269" i="9"/>
  <c r="F269" i="9" s="1"/>
  <c r="B269" i="9" s="1"/>
  <c r="E269" i="9"/>
  <c r="M268" i="9"/>
  <c r="L268" i="9"/>
  <c r="F268" i="9" s="1"/>
  <c r="B268" i="9" s="1"/>
  <c r="E268" i="9"/>
  <c r="M267" i="9"/>
  <c r="L267" i="9"/>
  <c r="F267" i="9"/>
  <c r="E267" i="9"/>
  <c r="B267" i="9" s="1"/>
  <c r="M266" i="9"/>
  <c r="L266" i="9"/>
  <c r="F266" i="9"/>
  <c r="E266" i="9"/>
  <c r="B266" i="9" s="1"/>
  <c r="M265" i="9"/>
  <c r="L265" i="9"/>
  <c r="F265" i="9" s="1"/>
  <c r="B265" i="9" s="1"/>
  <c r="E265" i="9"/>
  <c r="M264" i="9"/>
  <c r="L264" i="9"/>
  <c r="F264" i="9" s="1"/>
  <c r="B264" i="9" s="1"/>
  <c r="E264" i="9"/>
  <c r="M263" i="9"/>
  <c r="L263" i="9"/>
  <c r="F263" i="9"/>
  <c r="E263" i="9"/>
  <c r="B263" i="9" s="1"/>
  <c r="M262" i="9"/>
  <c r="L262" i="9"/>
  <c r="F262" i="9"/>
  <c r="E262" i="9"/>
  <c r="B262" i="9" s="1"/>
  <c r="M261" i="9"/>
  <c r="L261" i="9"/>
  <c r="F261" i="9" s="1"/>
  <c r="B261" i="9" s="1"/>
  <c r="E261" i="9"/>
  <c r="M260" i="9"/>
  <c r="L260" i="9"/>
  <c r="F260" i="9" s="1"/>
  <c r="B260" i="9" s="1"/>
  <c r="E260" i="9"/>
  <c r="M259" i="9"/>
  <c r="L259" i="9"/>
  <c r="F259" i="9"/>
  <c r="E259" i="9"/>
  <c r="B259" i="9" s="1"/>
  <c r="M258" i="9"/>
  <c r="L258" i="9"/>
  <c r="F258" i="9"/>
  <c r="E258" i="9"/>
  <c r="B258" i="9" s="1"/>
  <c r="M257" i="9"/>
  <c r="L257" i="9"/>
  <c r="F257" i="9" s="1"/>
  <c r="B257" i="9" s="1"/>
  <c r="E257" i="9"/>
  <c r="M256" i="9"/>
  <c r="L256" i="9"/>
  <c r="F256" i="9" s="1"/>
  <c r="B256" i="9" s="1"/>
  <c r="E256" i="9"/>
  <c r="M255" i="9"/>
  <c r="L255" i="9"/>
  <c r="F255" i="9"/>
  <c r="E255" i="9"/>
  <c r="B255" i="9" s="1"/>
  <c r="M254" i="9"/>
  <c r="L254" i="9"/>
  <c r="F254" i="9"/>
  <c r="E254" i="9"/>
  <c r="B254" i="9" s="1"/>
  <c r="M253" i="9"/>
  <c r="L253" i="9"/>
  <c r="F253" i="9" s="1"/>
  <c r="B253" i="9" s="1"/>
  <c r="E253" i="9"/>
  <c r="M252" i="9"/>
  <c r="L252" i="9"/>
  <c r="F252" i="9" s="1"/>
  <c r="B252" i="9" s="1"/>
  <c r="E252" i="9"/>
  <c r="M251" i="9"/>
  <c r="L251" i="9"/>
  <c r="F251" i="9"/>
  <c r="E251" i="9"/>
  <c r="B251" i="9" s="1"/>
  <c r="M250" i="9"/>
  <c r="L250" i="9"/>
  <c r="F250" i="9"/>
  <c r="E250" i="9"/>
  <c r="B250" i="9" s="1"/>
  <c r="M249" i="9"/>
  <c r="L249" i="9"/>
  <c r="F249" i="9" s="1"/>
  <c r="B249" i="9" s="1"/>
  <c r="E249" i="9"/>
  <c r="M248" i="9"/>
  <c r="L248" i="9"/>
  <c r="E248" i="9"/>
  <c r="M247" i="9"/>
  <c r="L247" i="9"/>
  <c r="F247" i="9"/>
  <c r="E247" i="9"/>
  <c r="B247" i="9" s="1"/>
  <c r="M246" i="9"/>
  <c r="L246" i="9"/>
  <c r="F246" i="9"/>
  <c r="E246" i="9"/>
  <c r="M245" i="9"/>
  <c r="L245" i="9"/>
  <c r="F245" i="9" s="1"/>
  <c r="B245" i="9" s="1"/>
  <c r="E245" i="9"/>
  <c r="M244" i="9"/>
  <c r="L244" i="9"/>
  <c r="E244" i="9"/>
  <c r="M243" i="9"/>
  <c r="L243" i="9"/>
  <c r="F243" i="9"/>
  <c r="E243" i="9"/>
  <c r="B243" i="9" s="1"/>
  <c r="M242" i="9"/>
  <c r="F242" i="9" s="1"/>
  <c r="L242" i="9"/>
  <c r="E242" i="9"/>
  <c r="M241" i="9"/>
  <c r="L241" i="9"/>
  <c r="F241" i="9" s="1"/>
  <c r="B241" i="9" s="1"/>
  <c r="E241" i="9"/>
  <c r="M240" i="9"/>
  <c r="L240" i="9"/>
  <c r="E240" i="9"/>
  <c r="M239" i="9"/>
  <c r="L239" i="9"/>
  <c r="F239" i="9"/>
  <c r="E239" i="9"/>
  <c r="B239" i="9" s="1"/>
  <c r="M238" i="9"/>
  <c r="F238" i="9" s="1"/>
  <c r="L238" i="9"/>
  <c r="E238" i="9"/>
  <c r="M237" i="9"/>
  <c r="L237" i="9"/>
  <c r="E237" i="9"/>
  <c r="M236" i="9"/>
  <c r="L236" i="9"/>
  <c r="E236" i="9"/>
  <c r="M235" i="9"/>
  <c r="L235" i="9"/>
  <c r="F235" i="9"/>
  <c r="E235" i="9"/>
  <c r="B235" i="9" s="1"/>
  <c r="M234" i="9"/>
  <c r="L234" i="9"/>
  <c r="F234" i="9"/>
  <c r="E234" i="9"/>
  <c r="B234" i="9" s="1"/>
  <c r="M233" i="9"/>
  <c r="L233" i="9"/>
  <c r="F233" i="9" s="1"/>
  <c r="B233" i="9" s="1"/>
  <c r="E233" i="9"/>
  <c r="M232" i="9"/>
  <c r="L232" i="9"/>
  <c r="F232" i="9" s="1"/>
  <c r="B232" i="9" s="1"/>
  <c r="E232" i="9"/>
  <c r="M231" i="9"/>
  <c r="L231" i="9"/>
  <c r="F231" i="9"/>
  <c r="E231" i="9"/>
  <c r="B231" i="9" s="1"/>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G137" i="9"/>
  <c r="F137" i="9"/>
  <c r="E137" i="9"/>
  <c r="B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E81" i="9" s="1"/>
  <c r="F81" i="9"/>
  <c r="B81" i="9"/>
  <c r="H80" i="9"/>
  <c r="G80" i="9"/>
  <c r="F80" i="9"/>
  <c r="E80" i="9"/>
  <c r="B80" i="9" s="1"/>
  <c r="H79" i="9"/>
  <c r="E79" i="9" s="1"/>
  <c r="B79" i="9" s="1"/>
  <c r="G79" i="9"/>
  <c r="F79" i="9"/>
  <c r="H78" i="9"/>
  <c r="G78" i="9"/>
  <c r="E78" i="9" s="1"/>
  <c r="B78" i="9" s="1"/>
  <c r="F78" i="9"/>
  <c r="H77" i="9"/>
  <c r="G77" i="9"/>
  <c r="E77" i="9" s="1"/>
  <c r="B77" i="9" s="1"/>
  <c r="F77" i="9"/>
  <c r="H76" i="9"/>
  <c r="G76" i="9"/>
  <c r="F76" i="9"/>
  <c r="E76" i="9"/>
  <c r="B76" i="9" s="1"/>
  <c r="H75" i="9"/>
  <c r="E75" i="9" s="1"/>
  <c r="B75" i="9" s="1"/>
  <c r="G75" i="9"/>
  <c r="F75" i="9"/>
  <c r="H74" i="9"/>
  <c r="G74" i="9"/>
  <c r="E74" i="9" s="1"/>
  <c r="B74" i="9" s="1"/>
  <c r="F74" i="9"/>
  <c r="H73" i="9"/>
  <c r="G73" i="9"/>
  <c r="E73" i="9" s="1"/>
  <c r="B73" i="9" s="1"/>
  <c r="F73" i="9"/>
  <c r="H72" i="9"/>
  <c r="G72" i="9"/>
  <c r="F72" i="9"/>
  <c r="E72" i="9"/>
  <c r="B72" i="9" s="1"/>
  <c r="H71" i="9"/>
  <c r="E71" i="9" s="1"/>
  <c r="B71" i="9" s="1"/>
  <c r="G71" i="9"/>
  <c r="F71" i="9"/>
  <c r="H70" i="9"/>
  <c r="G70" i="9"/>
  <c r="E70" i="9" s="1"/>
  <c r="B70" i="9" s="1"/>
  <c r="F70" i="9"/>
  <c r="H69" i="9"/>
  <c r="G69" i="9"/>
  <c r="E69" i="9" s="1"/>
  <c r="B69" i="9" s="1"/>
  <c r="F69" i="9"/>
  <c r="H68" i="9"/>
  <c r="G68" i="9"/>
  <c r="F68" i="9"/>
  <c r="E68" i="9"/>
  <c r="B68" i="9" s="1"/>
  <c r="H67" i="9"/>
  <c r="E67" i="9" s="1"/>
  <c r="B67" i="9" s="1"/>
  <c r="G67" i="9"/>
  <c r="F67" i="9"/>
  <c r="H66" i="9"/>
  <c r="G66" i="9"/>
  <c r="E66" i="9" s="1"/>
  <c r="B66" i="9" s="1"/>
  <c r="F66" i="9"/>
  <c r="H65" i="9"/>
  <c r="G65" i="9"/>
  <c r="E65" i="9" s="1"/>
  <c r="B65" i="9" s="1"/>
  <c r="F65" i="9"/>
  <c r="H64" i="9"/>
  <c r="G64" i="9"/>
  <c r="F64" i="9"/>
  <c r="E64" i="9"/>
  <c r="B64" i="9" s="1"/>
  <c r="H63" i="9"/>
  <c r="E63" i="9" s="1"/>
  <c r="B63" i="9" s="1"/>
  <c r="G63" i="9"/>
  <c r="F63" i="9"/>
  <c r="H62" i="9"/>
  <c r="G62" i="9"/>
  <c r="E62" i="9" s="1"/>
  <c r="B62" i="9" s="1"/>
  <c r="F62" i="9"/>
  <c r="H61" i="9"/>
  <c r="G61" i="9"/>
  <c r="E61" i="9" s="1"/>
  <c r="B61" i="9" s="1"/>
  <c r="F61" i="9"/>
  <c r="H60" i="9"/>
  <c r="G60" i="9"/>
  <c r="F60" i="9"/>
  <c r="E60" i="9"/>
  <c r="B60" i="9" s="1"/>
  <c r="H59" i="9"/>
  <c r="E59" i="9" s="1"/>
  <c r="B59" i="9" s="1"/>
  <c r="G59" i="9"/>
  <c r="F59" i="9"/>
  <c r="H58" i="9"/>
  <c r="G58" i="9"/>
  <c r="E58" i="9" s="1"/>
  <c r="B58" i="9" s="1"/>
  <c r="F58" i="9"/>
  <c r="H57" i="9"/>
  <c r="G57" i="9"/>
  <c r="E57" i="9" s="1"/>
  <c r="B57" i="9" s="1"/>
  <c r="F57" i="9"/>
  <c r="H56" i="9"/>
  <c r="G56" i="9"/>
  <c r="F56" i="9"/>
  <c r="E56" i="9"/>
  <c r="B56" i="9" s="1"/>
  <c r="H55" i="9"/>
  <c r="E55" i="9" s="1"/>
  <c r="B55" i="9" s="1"/>
  <c r="G55" i="9"/>
  <c r="F55" i="9"/>
  <c r="H54" i="9"/>
  <c r="G54" i="9"/>
  <c r="E54" i="9" s="1"/>
  <c r="B54" i="9" s="1"/>
  <c r="F54" i="9"/>
  <c r="H53" i="9"/>
  <c r="G53" i="9"/>
  <c r="F53" i="9"/>
  <c r="H52" i="9"/>
  <c r="G52" i="9"/>
  <c r="F52" i="9"/>
  <c r="E52" i="9"/>
  <c r="B52" i="9" s="1"/>
  <c r="H51" i="9"/>
  <c r="G51" i="9"/>
  <c r="F51" i="9"/>
  <c r="H50" i="9"/>
  <c r="G50" i="9"/>
  <c r="E50" i="9" s="1"/>
  <c r="B50" i="9" s="1"/>
  <c r="F50" i="9"/>
  <c r="H49" i="9"/>
  <c r="E49" i="9" s="1"/>
  <c r="B49" i="9" s="1"/>
  <c r="G49" i="9"/>
  <c r="F49" i="9"/>
  <c r="H48" i="9"/>
  <c r="G48" i="9"/>
  <c r="F48" i="9"/>
  <c r="E48" i="9"/>
  <c r="B48" i="9" s="1"/>
  <c r="H47" i="9"/>
  <c r="G47" i="9"/>
  <c r="E47" i="9" s="1"/>
  <c r="B47" i="9" s="1"/>
  <c r="F47" i="9"/>
  <c r="H46" i="9"/>
  <c r="G46" i="9"/>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F36" i="9"/>
  <c r="H35" i="9"/>
  <c r="G35" i="9"/>
  <c r="E35" i="9" s="1"/>
  <c r="B35" i="9" s="1"/>
  <c r="F35" i="9"/>
  <c r="H34" i="9"/>
  <c r="G34" i="9"/>
  <c r="F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E296" i="9" s="1"/>
  <c r="B296" i="9" s="1"/>
  <c r="I3" i="9"/>
  <c r="H3" i="9"/>
  <c r="G3" i="9"/>
  <c r="D104" i="8"/>
  <c r="D97" i="8"/>
  <c r="C1674" i="1" s="1"/>
  <c r="H1674" i="1" s="1"/>
  <c r="D92" i="8"/>
  <c r="D87" i="8"/>
  <c r="D82" i="8"/>
  <c r="D77" i="8"/>
  <c r="C1654" i="1" s="1"/>
  <c r="H1654" i="1" s="1"/>
  <c r="D72" i="8"/>
  <c r="D67" i="8"/>
  <c r="D62" i="8"/>
  <c r="D57" i="8"/>
  <c r="D52" i="8"/>
  <c r="D46" i="8"/>
  <c r="D37" i="8"/>
  <c r="D27" i="8"/>
  <c r="D25" i="8" s="1"/>
  <c r="C1602" i="1" s="1"/>
  <c r="G1602" i="1" s="1"/>
  <c r="D18" i="8"/>
  <c r="D8" i="8"/>
  <c r="D6" i="8" s="1"/>
  <c r="C1583" i="1" s="1"/>
  <c r="E44" i="7"/>
  <c r="D44" i="7"/>
  <c r="E39" i="7"/>
  <c r="D39" i="7"/>
  <c r="D38" i="7" s="1"/>
  <c r="E38" i="7"/>
  <c r="E30" i="7"/>
  <c r="D30" i="7"/>
  <c r="D22" i="7" s="1"/>
  <c r="D5" i="7" s="1"/>
  <c r="G345" i="9" s="1"/>
  <c r="E345" i="9" s="1"/>
  <c r="E23" i="7"/>
  <c r="E22" i="7" s="1"/>
  <c r="D23" i="7"/>
  <c r="E14" i="7"/>
  <c r="D14" i="7"/>
  <c r="E7" i="7"/>
  <c r="D7" i="7"/>
  <c r="D6"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I29" i="3"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F252"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D648" i="4"/>
  <c r="F648" i="4" s="1"/>
  <c r="F642" i="4"/>
  <c r="F641" i="4"/>
  <c r="F638" i="4"/>
  <c r="F637" i="4"/>
  <c r="F636" i="4"/>
  <c r="E636" i="4"/>
  <c r="D636" i="4"/>
  <c r="F635" i="4"/>
  <c r="F634" i="4"/>
  <c r="E633" i="4"/>
  <c r="D633" i="4"/>
  <c r="F632" i="4"/>
  <c r="F631" i="4"/>
  <c r="E630" i="4"/>
  <c r="E629" i="4" s="1"/>
  <c r="D630" i="4"/>
  <c r="F630" i="4" s="1"/>
  <c r="F628" i="4"/>
  <c r="F627" i="4"/>
  <c r="F626" i="4"/>
  <c r="F625" i="4"/>
  <c r="F624" i="4"/>
  <c r="F623" i="4"/>
  <c r="F622" i="4"/>
  <c r="F621" i="4"/>
  <c r="E621" i="4"/>
  <c r="D621" i="4"/>
  <c r="F620" i="4"/>
  <c r="F619" i="4"/>
  <c r="F618" i="4"/>
  <c r="F617" i="4"/>
  <c r="E616" i="4"/>
  <c r="E597" i="4" s="1"/>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8" i="4"/>
  <c r="F587" i="4"/>
  <c r="F586" i="4"/>
  <c r="F585" i="4"/>
  <c r="E585" i="4"/>
  <c r="D585" i="4"/>
  <c r="E584" i="4"/>
  <c r="F583" i="4"/>
  <c r="F582" i="4"/>
  <c r="F581" i="4"/>
  <c r="E581" i="4"/>
  <c r="D581" i="4"/>
  <c r="F580" i="4"/>
  <c r="F579" i="4"/>
  <c r="F578" i="4"/>
  <c r="E578" i="4"/>
  <c r="D578" i="4"/>
  <c r="F577" i="4"/>
  <c r="F576" i="4"/>
  <c r="E575" i="4"/>
  <c r="D575" i="4"/>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E535" i="4" s="1"/>
  <c r="D536" i="4"/>
  <c r="F536" i="4" s="1"/>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3" i="1" s="1"/>
  <c r="D428" i="4"/>
  <c r="F427" i="4"/>
  <c r="E427" i="4"/>
  <c r="D427" i="4"/>
  <c r="E426" i="4"/>
  <c r="D421" i="1" s="1"/>
  <c r="H421" i="1"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F379" i="4"/>
  <c r="E379" i="4"/>
  <c r="D379" i="4"/>
  <c r="F378" i="4"/>
  <c r="F377" i="4"/>
  <c r="F376" i="4"/>
  <c r="F375" i="4"/>
  <c r="F374" i="4"/>
  <c r="E374" i="4"/>
  <c r="D374" i="4"/>
  <c r="E373" i="4"/>
  <c r="F372" i="4"/>
  <c r="F371" i="4"/>
  <c r="F370" i="4"/>
  <c r="F369" i="4"/>
  <c r="F368" i="4"/>
  <c r="F367" i="4"/>
  <c r="F366" i="4"/>
  <c r="E366" i="4"/>
  <c r="E361" i="4" s="1"/>
  <c r="E360" i="4" s="1"/>
  <c r="D366" i="4"/>
  <c r="F365" i="4"/>
  <c r="F364" i="4"/>
  <c r="F363" i="4"/>
  <c r="E362" i="4"/>
  <c r="D362" i="4"/>
  <c r="F359" i="4"/>
  <c r="F358" i="4"/>
  <c r="E358" i="4"/>
  <c r="D358" i="4"/>
  <c r="F357" i="4"/>
  <c r="F356" i="4"/>
  <c r="F355" i="4"/>
  <c r="E355" i="4"/>
  <c r="D355" i="4"/>
  <c r="F354" i="4"/>
  <c r="E354" i="4"/>
  <c r="D354" i="4"/>
  <c r="F353" i="4"/>
  <c r="F352" i="4"/>
  <c r="F351" i="4"/>
  <c r="F350" i="4"/>
  <c r="E349" i="4"/>
  <c r="E321" i="4" s="1"/>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E202"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E153" i="4" s="1"/>
  <c r="D149" i="1" s="1"/>
  <c r="H149" i="1" s="1"/>
  <c r="D154" i="4"/>
  <c r="D153" i="4"/>
  <c r="F151" i="4"/>
  <c r="F150" i="4"/>
  <c r="F149" i="4"/>
  <c r="F148" i="4"/>
  <c r="F147" i="4"/>
  <c r="F146" i="4"/>
  <c r="F145" i="4"/>
  <c r="F144" i="4"/>
  <c r="F143" i="4"/>
  <c r="F142" i="4"/>
  <c r="E141" i="4"/>
  <c r="D141" i="4"/>
  <c r="E140" i="4"/>
  <c r="F139" i="4"/>
  <c r="F138" i="4"/>
  <c r="F137" i="4"/>
  <c r="F136" i="4"/>
  <c r="F135" i="4"/>
  <c r="E135" i="4"/>
  <c r="D135" i="4"/>
  <c r="E134" i="4"/>
  <c r="D134"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4" i="1"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H1686" i="1"/>
  <c r="G1686" i="1"/>
  <c r="C1686" i="1"/>
  <c r="C1685" i="1"/>
  <c r="C1684" i="1"/>
  <c r="H1683" i="1"/>
  <c r="G1683" i="1"/>
  <c r="C1683" i="1"/>
  <c r="H1682" i="1"/>
  <c r="G1682" i="1"/>
  <c r="C1682" i="1"/>
  <c r="C1681" i="1"/>
  <c r="H1681" i="1" s="1"/>
  <c r="C1680" i="1"/>
  <c r="H1679" i="1"/>
  <c r="G1679" i="1"/>
  <c r="C1679" i="1"/>
  <c r="H1678" i="1"/>
  <c r="G1678" i="1"/>
  <c r="C1678" i="1"/>
  <c r="G1677" i="1"/>
  <c r="C1677" i="1"/>
  <c r="H1677" i="1" s="1"/>
  <c r="C1676" i="1"/>
  <c r="H1675" i="1"/>
  <c r="G1675" i="1"/>
  <c r="C1675" i="1"/>
  <c r="G1674" i="1"/>
  <c r="G1673" i="1"/>
  <c r="C1673" i="1"/>
  <c r="H1673" i="1" s="1"/>
  <c r="C1672" i="1"/>
  <c r="H1671" i="1"/>
  <c r="G1671" i="1"/>
  <c r="C1671" i="1"/>
  <c r="H1670" i="1"/>
  <c r="G1670" i="1"/>
  <c r="C1670" i="1"/>
  <c r="G1669" i="1"/>
  <c r="C1669" i="1"/>
  <c r="H1669" i="1" s="1"/>
  <c r="C1668" i="1"/>
  <c r="H1667" i="1"/>
  <c r="G1667" i="1"/>
  <c r="C1667" i="1"/>
  <c r="H1666" i="1"/>
  <c r="G1666" i="1"/>
  <c r="C1666" i="1"/>
  <c r="C1665" i="1"/>
  <c r="C1664" i="1"/>
  <c r="H1663" i="1"/>
  <c r="G1663" i="1"/>
  <c r="C1663" i="1"/>
  <c r="H1662" i="1"/>
  <c r="G1662" i="1"/>
  <c r="C1662" i="1"/>
  <c r="C1661" i="1"/>
  <c r="H1661" i="1" s="1"/>
  <c r="C1660" i="1"/>
  <c r="H1659" i="1"/>
  <c r="G1659" i="1"/>
  <c r="C1659" i="1"/>
  <c r="H1658" i="1"/>
  <c r="G1658" i="1"/>
  <c r="C1658" i="1"/>
  <c r="G1657" i="1"/>
  <c r="C1657" i="1"/>
  <c r="H1657" i="1" s="1"/>
  <c r="C1656" i="1"/>
  <c r="H1655" i="1"/>
  <c r="G1655" i="1"/>
  <c r="C1655" i="1"/>
  <c r="G1654" i="1"/>
  <c r="G1653" i="1"/>
  <c r="C1653" i="1"/>
  <c r="H1653" i="1" s="1"/>
  <c r="C1652" i="1"/>
  <c r="H1651" i="1"/>
  <c r="G1651" i="1"/>
  <c r="C1651" i="1"/>
  <c r="H1650" i="1"/>
  <c r="G1650" i="1"/>
  <c r="C1650" i="1"/>
  <c r="G1649" i="1"/>
  <c r="C1649" i="1"/>
  <c r="H1649" i="1" s="1"/>
  <c r="C1648" i="1"/>
  <c r="H1647" i="1"/>
  <c r="G1647" i="1"/>
  <c r="C1647" i="1"/>
  <c r="H1646" i="1"/>
  <c r="G1646" i="1"/>
  <c r="C1646" i="1"/>
  <c r="C1645" i="1"/>
  <c r="C1644" i="1"/>
  <c r="H1643" i="1"/>
  <c r="G1643" i="1"/>
  <c r="C1643" i="1"/>
  <c r="H1642" i="1"/>
  <c r="G1642" i="1"/>
  <c r="C1642" i="1"/>
  <c r="C1641" i="1"/>
  <c r="H1641" i="1" s="1"/>
  <c r="C1640" i="1"/>
  <c r="H1639" i="1"/>
  <c r="G1639" i="1"/>
  <c r="C1639" i="1"/>
  <c r="H1638" i="1"/>
  <c r="G1638" i="1"/>
  <c r="C1638" i="1"/>
  <c r="G1637" i="1"/>
  <c r="C1637" i="1"/>
  <c r="H1637" i="1" s="1"/>
  <c r="C1636" i="1"/>
  <c r="H1635" i="1"/>
  <c r="G1635" i="1"/>
  <c r="C1635" i="1"/>
  <c r="G1633" i="1"/>
  <c r="C1633" i="1"/>
  <c r="H1633" i="1" s="1"/>
  <c r="C1632" i="1"/>
  <c r="H1631" i="1"/>
  <c r="G1631" i="1"/>
  <c r="C1631" i="1"/>
  <c r="C1630" i="1"/>
  <c r="H1630" i="1" s="1"/>
  <c r="G1629" i="1"/>
  <c r="C1629" i="1"/>
  <c r="H1629" i="1" s="1"/>
  <c r="H1627" i="1"/>
  <c r="G1627" i="1"/>
  <c r="C1627" i="1"/>
  <c r="H1626" i="1"/>
  <c r="G1626" i="1"/>
  <c r="C1626" i="1"/>
  <c r="C1625" i="1"/>
  <c r="H1625" i="1" s="1"/>
  <c r="H1624" i="1"/>
  <c r="C1624" i="1"/>
  <c r="G1624" i="1" s="1"/>
  <c r="H1623" i="1"/>
  <c r="G1623" i="1"/>
  <c r="C1623" i="1"/>
  <c r="C1620" i="1"/>
  <c r="G1620" i="1" s="1"/>
  <c r="H1619" i="1"/>
  <c r="G1619" i="1"/>
  <c r="C1619" i="1"/>
  <c r="H1618" i="1"/>
  <c r="G1618" i="1"/>
  <c r="C1618" i="1"/>
  <c r="C1617" i="1"/>
  <c r="H1617" i="1" s="1"/>
  <c r="H1616" i="1"/>
  <c r="C1616" i="1"/>
  <c r="G1616" i="1" s="1"/>
  <c r="H1615" i="1"/>
  <c r="G1615" i="1"/>
  <c r="C1615" i="1"/>
  <c r="C1614" i="1"/>
  <c r="H1614" i="1" s="1"/>
  <c r="G1613" i="1"/>
  <c r="C1613" i="1"/>
  <c r="H1613" i="1" s="1"/>
  <c r="C1612" i="1"/>
  <c r="G1612" i="1" s="1"/>
  <c r="H1611" i="1"/>
  <c r="G1611" i="1"/>
  <c r="C1611" i="1"/>
  <c r="H1610" i="1"/>
  <c r="G1610" i="1"/>
  <c r="C1610" i="1"/>
  <c r="C1609" i="1"/>
  <c r="H1609" i="1" s="1"/>
  <c r="H1608" i="1"/>
  <c r="C1608" i="1"/>
  <c r="G1608" i="1" s="1"/>
  <c r="G1607" i="1"/>
  <c r="C1607" i="1"/>
  <c r="H1607" i="1" s="1"/>
  <c r="G1606" i="1"/>
  <c r="C1606" i="1"/>
  <c r="H1606" i="1" s="1"/>
  <c r="C1605" i="1"/>
  <c r="H1605" i="1" s="1"/>
  <c r="H1603" i="1"/>
  <c r="G1603" i="1"/>
  <c r="C1603" i="1"/>
  <c r="C1601" i="1"/>
  <c r="H1601" i="1" s="1"/>
  <c r="H1600" i="1"/>
  <c r="C1600" i="1"/>
  <c r="G1600" i="1" s="1"/>
  <c r="H1599" i="1"/>
  <c r="G1599" i="1"/>
  <c r="C1599" i="1"/>
  <c r="C1598" i="1"/>
  <c r="H1598" i="1" s="1"/>
  <c r="G1597" i="1"/>
  <c r="C1597" i="1"/>
  <c r="H1597" i="1" s="1"/>
  <c r="C1596" i="1"/>
  <c r="G1596" i="1" s="1"/>
  <c r="H1595" i="1"/>
  <c r="G1595" i="1"/>
  <c r="C1595" i="1"/>
  <c r="H1594" i="1"/>
  <c r="G1594" i="1"/>
  <c r="C1594" i="1"/>
  <c r="C1593" i="1"/>
  <c r="H1593" i="1" s="1"/>
  <c r="H1592" i="1"/>
  <c r="C1592" i="1"/>
  <c r="G1592" i="1" s="1"/>
  <c r="H1591" i="1"/>
  <c r="G1591" i="1"/>
  <c r="C1591" i="1"/>
  <c r="G1590" i="1"/>
  <c r="C1590" i="1"/>
  <c r="H1590" i="1" s="1"/>
  <c r="G1589" i="1"/>
  <c r="C1589" i="1"/>
  <c r="H1589" i="1" s="1"/>
  <c r="H1588" i="1"/>
  <c r="C1588" i="1"/>
  <c r="G1588" i="1" s="1"/>
  <c r="C1587" i="1"/>
  <c r="H1587" i="1" s="1"/>
  <c r="C1586" i="1"/>
  <c r="H1586" i="1" s="1"/>
  <c r="C1585" i="1"/>
  <c r="H1585" i="1" s="1"/>
  <c r="H1584" i="1"/>
  <c r="C1584" i="1"/>
  <c r="G1584" i="1" s="1"/>
  <c r="C1582" i="1"/>
  <c r="G1581" i="1"/>
  <c r="D1581" i="1"/>
  <c r="C1581" i="1"/>
  <c r="J1581" i="1" s="1"/>
  <c r="G1580" i="1"/>
  <c r="D1580" i="1"/>
  <c r="C1580" i="1"/>
  <c r="D1579" i="1"/>
  <c r="C1579" i="1"/>
  <c r="J1578" i="1"/>
  <c r="D1578" i="1"/>
  <c r="C1578" i="1"/>
  <c r="D1577" i="1"/>
  <c r="C1577" i="1"/>
  <c r="D1576" i="1"/>
  <c r="C1576" i="1"/>
  <c r="G1575" i="1"/>
  <c r="D1575" i="1"/>
  <c r="C1575" i="1"/>
  <c r="H1574" i="1"/>
  <c r="G1574" i="1"/>
  <c r="I1574" i="1" s="1"/>
  <c r="D1574" i="1"/>
  <c r="C1574" i="1"/>
  <c r="J1574" i="1" s="1"/>
  <c r="D1573" i="1"/>
  <c r="C1573" i="1"/>
  <c r="J1573" i="1" s="1"/>
  <c r="G1572" i="1"/>
  <c r="D1572" i="1"/>
  <c r="C1572" i="1"/>
  <c r="D1571" i="1"/>
  <c r="G1571" i="1" s="1"/>
  <c r="C1571" i="1"/>
  <c r="H1570" i="1"/>
  <c r="G1570" i="1"/>
  <c r="I1570" i="1" s="1"/>
  <c r="D1570" i="1"/>
  <c r="C1570" i="1"/>
  <c r="J1570" i="1" s="1"/>
  <c r="D1569" i="1"/>
  <c r="C1569" i="1"/>
  <c r="D1568" i="1"/>
  <c r="C1568" i="1"/>
  <c r="G1567" i="1"/>
  <c r="D1567" i="1"/>
  <c r="C1567" i="1"/>
  <c r="H1566" i="1"/>
  <c r="G1566" i="1"/>
  <c r="I1566" i="1" s="1"/>
  <c r="D1566" i="1"/>
  <c r="C1566" i="1"/>
  <c r="J1566" i="1" s="1"/>
  <c r="J1565" i="1"/>
  <c r="D1565" i="1"/>
  <c r="C1565" i="1"/>
  <c r="D1564" i="1"/>
  <c r="C1564" i="1"/>
  <c r="D1563" i="1"/>
  <c r="C1563" i="1"/>
  <c r="G1562" i="1"/>
  <c r="D1562" i="1"/>
  <c r="C1562" i="1"/>
  <c r="H1561" i="1"/>
  <c r="G1561" i="1"/>
  <c r="I1561" i="1" s="1"/>
  <c r="D1561" i="1"/>
  <c r="C1561" i="1"/>
  <c r="J1561" i="1" s="1"/>
  <c r="J1560" i="1"/>
  <c r="D1560" i="1"/>
  <c r="C1560" i="1"/>
  <c r="D1559" i="1"/>
  <c r="C1559" i="1"/>
  <c r="D1558" i="1"/>
  <c r="G1558" i="1" s="1"/>
  <c r="C1558" i="1"/>
  <c r="H1557" i="1"/>
  <c r="G1557" i="1"/>
  <c r="I1557" i="1" s="1"/>
  <c r="D1557" i="1"/>
  <c r="C1557" i="1"/>
  <c r="J1557" i="1" s="1"/>
  <c r="H1556" i="1"/>
  <c r="G1556" i="1"/>
  <c r="D1556" i="1"/>
  <c r="C1556" i="1"/>
  <c r="H1555" i="1"/>
  <c r="G1555" i="1"/>
  <c r="D1555" i="1"/>
  <c r="C1555" i="1"/>
  <c r="D1554" i="1"/>
  <c r="C1554" i="1"/>
  <c r="D1553" i="1"/>
  <c r="C1553" i="1"/>
  <c r="G1552" i="1"/>
  <c r="D1552" i="1"/>
  <c r="C1552" i="1"/>
  <c r="H1551" i="1"/>
  <c r="G1551" i="1"/>
  <c r="I1551" i="1" s="1"/>
  <c r="D1551" i="1"/>
  <c r="C1551" i="1"/>
  <c r="J1551" i="1" s="1"/>
  <c r="J1550" i="1"/>
  <c r="D1550" i="1"/>
  <c r="C1550" i="1"/>
  <c r="D1549" i="1"/>
  <c r="C1549" i="1"/>
  <c r="D1548" i="1"/>
  <c r="G1548" i="1" s="1"/>
  <c r="C1548" i="1"/>
  <c r="D1547" i="1"/>
  <c r="H1547" i="1" s="1"/>
  <c r="C1547" i="1"/>
  <c r="H1546" i="1"/>
  <c r="D1546" i="1"/>
  <c r="C1546" i="1"/>
  <c r="J1545" i="1"/>
  <c r="H1545" i="1"/>
  <c r="G1545" i="1"/>
  <c r="D1545" i="1"/>
  <c r="C1545" i="1"/>
  <c r="D1544" i="1"/>
  <c r="C1544" i="1"/>
  <c r="G1543" i="1"/>
  <c r="D1543" i="1"/>
  <c r="C1543" i="1"/>
  <c r="H1542" i="1"/>
  <c r="D1542" i="1"/>
  <c r="C1542" i="1"/>
  <c r="J1541" i="1"/>
  <c r="D1541" i="1"/>
  <c r="C1541" i="1"/>
  <c r="D1540" i="1"/>
  <c r="C1540" i="1"/>
  <c r="D1539" i="1"/>
  <c r="C1539" i="1"/>
  <c r="D1538"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G1521" i="1" s="1"/>
  <c r="H1520" i="1"/>
  <c r="D1520" i="1"/>
  <c r="C1520" i="1"/>
  <c r="G1520" i="1" s="1"/>
  <c r="D1519" i="1"/>
  <c r="H1519" i="1" s="1"/>
  <c r="C1519" i="1"/>
  <c r="D1518" i="1"/>
  <c r="C1518" i="1"/>
  <c r="G1518" i="1" s="1"/>
  <c r="D1517" i="1"/>
  <c r="C1517" i="1"/>
  <c r="G1517" i="1" s="1"/>
  <c r="H1516" i="1"/>
  <c r="D1516" i="1"/>
  <c r="C1516" i="1"/>
  <c r="G1516" i="1" s="1"/>
  <c r="D1515" i="1"/>
  <c r="H1515" i="1" s="1"/>
  <c r="C1515" i="1"/>
  <c r="D1514" i="1"/>
  <c r="C1514" i="1"/>
  <c r="G1514" i="1" s="1"/>
  <c r="D1513" i="1"/>
  <c r="C1513" i="1"/>
  <c r="G1513" i="1" s="1"/>
  <c r="H1512" i="1"/>
  <c r="D1512" i="1"/>
  <c r="C1512" i="1"/>
  <c r="G1512" i="1" s="1"/>
  <c r="D1511" i="1"/>
  <c r="H1511" i="1" s="1"/>
  <c r="C1511" i="1"/>
  <c r="D1510"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H1485" i="1"/>
  <c r="D1485" i="1"/>
  <c r="C1485" i="1"/>
  <c r="G1485"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H1400" i="1"/>
  <c r="D1400" i="1"/>
  <c r="C1400" i="1"/>
  <c r="G1400" i="1" s="1"/>
  <c r="H1399" i="1"/>
  <c r="D1399" i="1"/>
  <c r="C1399" i="1"/>
  <c r="G1399" i="1" s="1"/>
  <c r="H1398" i="1"/>
  <c r="D1398" i="1"/>
  <c r="C1398" i="1"/>
  <c r="G1398" i="1" s="1"/>
  <c r="D1397" i="1"/>
  <c r="C1397" i="1"/>
  <c r="D1396" i="1"/>
  <c r="C1396" i="1"/>
  <c r="G1396" i="1" s="1"/>
  <c r="H1395" i="1"/>
  <c r="D1395" i="1"/>
  <c r="C1395" i="1"/>
  <c r="G1395" i="1" s="1"/>
  <c r="H1394" i="1"/>
  <c r="D1394" i="1"/>
  <c r="C1394" i="1"/>
  <c r="G1394" i="1" s="1"/>
  <c r="D1393" i="1"/>
  <c r="C1393" i="1"/>
  <c r="D1392" i="1"/>
  <c r="C1392" i="1"/>
  <c r="G1392" i="1" s="1"/>
  <c r="H1391" i="1"/>
  <c r="D1391" i="1"/>
  <c r="C1391" i="1"/>
  <c r="G1391" i="1" s="1"/>
  <c r="H1390" i="1"/>
  <c r="D1390" i="1"/>
  <c r="C1390" i="1"/>
  <c r="G1390" i="1" s="1"/>
  <c r="D1389" i="1"/>
  <c r="C1389" i="1"/>
  <c r="D1388" i="1"/>
  <c r="C1388" i="1"/>
  <c r="G1388" i="1" s="1"/>
  <c r="H1387" i="1"/>
  <c r="D1387" i="1"/>
  <c r="C1387" i="1"/>
  <c r="G1387" i="1" s="1"/>
  <c r="H1386" i="1"/>
  <c r="D1386" i="1"/>
  <c r="C1386" i="1"/>
  <c r="G1386" i="1" s="1"/>
  <c r="D1385" i="1"/>
  <c r="C1385" i="1"/>
  <c r="D1384" i="1"/>
  <c r="C1384" i="1"/>
  <c r="G1384" i="1" s="1"/>
  <c r="H1383" i="1"/>
  <c r="D1383" i="1"/>
  <c r="C1383" i="1"/>
  <c r="G1383" i="1" s="1"/>
  <c r="H1382" i="1"/>
  <c r="D1382" i="1"/>
  <c r="C1382" i="1"/>
  <c r="G1382" i="1" s="1"/>
  <c r="D1381" i="1"/>
  <c r="C1381" i="1"/>
  <c r="D1380" i="1"/>
  <c r="C1380" i="1"/>
  <c r="G1380" i="1" s="1"/>
  <c r="H1379" i="1"/>
  <c r="D1379" i="1"/>
  <c r="C1379" i="1"/>
  <c r="G1379" i="1" s="1"/>
  <c r="H1378" i="1"/>
  <c r="D1378" i="1"/>
  <c r="C1378" i="1"/>
  <c r="G1378" i="1" s="1"/>
  <c r="D1377" i="1"/>
  <c r="C1377" i="1"/>
  <c r="D1376" i="1"/>
  <c r="C1376" i="1"/>
  <c r="G1376" i="1" s="1"/>
  <c r="H1375" i="1"/>
  <c r="D1375" i="1"/>
  <c r="C1375" i="1"/>
  <c r="G1375" i="1" s="1"/>
  <c r="H1374" i="1"/>
  <c r="D1374" i="1"/>
  <c r="C1374" i="1"/>
  <c r="G1374" i="1" s="1"/>
  <c r="D1373" i="1"/>
  <c r="C1373" i="1"/>
  <c r="D1372" i="1"/>
  <c r="C1372" i="1"/>
  <c r="G1372" i="1" s="1"/>
  <c r="H1371" i="1"/>
  <c r="D1371" i="1"/>
  <c r="C1371" i="1"/>
  <c r="G1371" i="1" s="1"/>
  <c r="D1370" i="1"/>
  <c r="H1370" i="1" s="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H1206" i="1" s="1"/>
  <c r="G1205" i="1"/>
  <c r="D1205" i="1"/>
  <c r="C1205" i="1"/>
  <c r="D1204" i="1"/>
  <c r="G1204" i="1" s="1"/>
  <c r="C1204" i="1"/>
  <c r="D1203" i="1"/>
  <c r="C1203" i="1"/>
  <c r="H1203" i="1" s="1"/>
  <c r="D1202" i="1"/>
  <c r="C1202" i="1"/>
  <c r="H1202" i="1" s="1"/>
  <c r="G1201" i="1"/>
  <c r="D1201" i="1"/>
  <c r="C1201" i="1"/>
  <c r="D1200" i="1"/>
  <c r="G1200" i="1" s="1"/>
  <c r="C1200" i="1"/>
  <c r="D1199" i="1"/>
  <c r="C1199" i="1"/>
  <c r="H1199" i="1" s="1"/>
  <c r="D1198" i="1"/>
  <c r="C1198" i="1"/>
  <c r="H1198" i="1" s="1"/>
  <c r="G1197" i="1"/>
  <c r="D1197" i="1"/>
  <c r="C1197" i="1"/>
  <c r="D1196" i="1"/>
  <c r="G1196" i="1" s="1"/>
  <c r="C1196" i="1"/>
  <c r="D1195" i="1"/>
  <c r="C1195" i="1"/>
  <c r="H1195" i="1" s="1"/>
  <c r="D1194" i="1"/>
  <c r="C1194" i="1"/>
  <c r="H1194" i="1" s="1"/>
  <c r="G1193" i="1"/>
  <c r="D1193" i="1"/>
  <c r="C1193" i="1"/>
  <c r="D1192" i="1"/>
  <c r="G1192" i="1" s="1"/>
  <c r="C1192" i="1"/>
  <c r="D1191" i="1"/>
  <c r="C1191" i="1"/>
  <c r="H1191" i="1" s="1"/>
  <c r="D1190" i="1"/>
  <c r="C1190" i="1"/>
  <c r="H1190" i="1" s="1"/>
  <c r="G1189" i="1"/>
  <c r="D1189" i="1"/>
  <c r="C1189" i="1"/>
  <c r="D1188" i="1"/>
  <c r="G1188" i="1" s="1"/>
  <c r="C1188" i="1"/>
  <c r="D1187" i="1"/>
  <c r="C1187" i="1"/>
  <c r="H1187" i="1" s="1"/>
  <c r="D1186" i="1"/>
  <c r="C1186" i="1"/>
  <c r="H1186" i="1" s="1"/>
  <c r="G1185" i="1"/>
  <c r="D1185" i="1"/>
  <c r="C1185" i="1"/>
  <c r="D1184" i="1"/>
  <c r="G1184" i="1" s="1"/>
  <c r="C1184" i="1"/>
  <c r="D1183" i="1"/>
  <c r="C1183" i="1"/>
  <c r="H1183" i="1" s="1"/>
  <c r="D1182" i="1"/>
  <c r="C1182" i="1"/>
  <c r="H1182" i="1" s="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G729" i="1"/>
  <c r="D729" i="1"/>
  <c r="H729" i="1" s="1"/>
  <c r="C729" i="1"/>
  <c r="H728" i="1"/>
  <c r="G728" i="1"/>
  <c r="D728" i="1"/>
  <c r="C728" i="1"/>
  <c r="G727" i="1"/>
  <c r="D727" i="1"/>
  <c r="H727" i="1" s="1"/>
  <c r="C727" i="1"/>
  <c r="H726" i="1"/>
  <c r="G726" i="1"/>
  <c r="D726" i="1"/>
  <c r="C726" i="1"/>
  <c r="G725"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G648" i="1"/>
  <c r="D648" i="1"/>
  <c r="H648" i="1" s="1"/>
  <c r="C648" i="1"/>
  <c r="H647" i="1"/>
  <c r="G647" i="1"/>
  <c r="D647" i="1"/>
  <c r="C647" i="1"/>
  <c r="D646" i="1"/>
  <c r="H646" i="1" s="1"/>
  <c r="C646" i="1"/>
  <c r="D645" i="1"/>
  <c r="H645" i="1" s="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H422" i="1" s="1"/>
  <c r="C422" i="1"/>
  <c r="C421" i="1"/>
  <c r="D416" i="1"/>
  <c r="H416" i="1" s="1"/>
  <c r="C416" i="1"/>
  <c r="H415" i="1"/>
  <c r="G415" i="1"/>
  <c r="D415" i="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G301" i="1"/>
  <c r="D301" i="1"/>
  <c r="H301" i="1" s="1"/>
  <c r="C301" i="1"/>
  <c r="D300" i="1"/>
  <c r="H300" i="1" s="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D197" i="1"/>
  <c r="H197" i="1" s="1"/>
  <c r="C197" i="1"/>
  <c r="H196" i="1"/>
  <c r="G196" i="1"/>
  <c r="D196" i="1"/>
  <c r="C196" i="1"/>
  <c r="H195" i="1"/>
  <c r="G195" i="1"/>
  <c r="D195" i="1"/>
  <c r="C195" i="1"/>
  <c r="H194" i="1"/>
  <c r="G194" i="1"/>
  <c r="D194" i="1"/>
  <c r="C194" i="1"/>
  <c r="H193" i="1"/>
  <c r="G193" i="1"/>
  <c r="D193" i="1"/>
  <c r="C193" i="1"/>
  <c r="H192" i="1"/>
  <c r="D192" i="1"/>
  <c r="G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G182" i="1"/>
  <c r="D182" i="1"/>
  <c r="C182" i="1"/>
  <c r="H181" i="1"/>
  <c r="G181" i="1"/>
  <c r="D181" i="1"/>
  <c r="C181" i="1"/>
  <c r="H180" i="1"/>
  <c r="D180" i="1"/>
  <c r="G180" i="1" s="1"/>
  <c r="C180" i="1"/>
  <c r="H179" i="1"/>
  <c r="D179" i="1"/>
  <c r="G179" i="1" s="1"/>
  <c r="C179" i="1"/>
  <c r="H178" i="1"/>
  <c r="D178" i="1"/>
  <c r="G178" i="1" s="1"/>
  <c r="C178" i="1"/>
  <c r="H177" i="1"/>
  <c r="G177" i="1"/>
  <c r="D177" i="1"/>
  <c r="C177" i="1"/>
  <c r="H176" i="1"/>
  <c r="D176" i="1"/>
  <c r="G176" i="1" s="1"/>
  <c r="C176" i="1"/>
  <c r="D175" i="1"/>
  <c r="G175" i="1" s="1"/>
  <c r="C175" i="1"/>
  <c r="C174" i="1"/>
  <c r="H173" i="1"/>
  <c r="G173" i="1"/>
  <c r="D173" i="1"/>
  <c r="C173" i="1"/>
  <c r="H172" i="1"/>
  <c r="G172" i="1"/>
  <c r="D172" i="1"/>
  <c r="C172" i="1"/>
  <c r="H171" i="1"/>
  <c r="G171" i="1"/>
  <c r="D171" i="1"/>
  <c r="C171" i="1"/>
  <c r="G170" i="1"/>
  <c r="D170" i="1"/>
  <c r="H170" i="1" s="1"/>
  <c r="C170" i="1"/>
  <c r="D169" i="1"/>
  <c r="H169" i="1" s="1"/>
  <c r="C169" i="1"/>
  <c r="H168" i="1"/>
  <c r="G168" i="1"/>
  <c r="D168" i="1"/>
  <c r="C168" i="1"/>
  <c r="H167" i="1"/>
  <c r="G167" i="1"/>
  <c r="D167" i="1"/>
  <c r="C167" i="1"/>
  <c r="C166" i="1"/>
  <c r="H165" i="1"/>
  <c r="G165" i="1"/>
  <c r="D165" i="1"/>
  <c r="C165" i="1"/>
  <c r="H164" i="1"/>
  <c r="G164" i="1"/>
  <c r="D164" i="1"/>
  <c r="C164" i="1"/>
  <c r="H163" i="1"/>
  <c r="G163" i="1"/>
  <c r="D163" i="1"/>
  <c r="C163" i="1"/>
  <c r="H162" i="1"/>
  <c r="G162" i="1"/>
  <c r="D162" i="1"/>
  <c r="C162" i="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G132" i="1"/>
  <c r="D132" i="1"/>
  <c r="H132" i="1" s="1"/>
  <c r="C132" i="1"/>
  <c r="G131" i="1"/>
  <c r="D131" i="1"/>
  <c r="H131" i="1" s="1"/>
  <c r="C131" i="1"/>
  <c r="G130" i="1"/>
  <c r="D130" i="1"/>
  <c r="H130" i="1" s="1"/>
  <c r="C130" i="1"/>
  <c r="H129" i="1"/>
  <c r="G129" i="1"/>
  <c r="D129" i="1"/>
  <c r="C129" i="1"/>
  <c r="H128" i="1"/>
  <c r="G128" i="1"/>
  <c r="D128" i="1"/>
  <c r="C128" i="1"/>
  <c r="H127" i="1"/>
  <c r="G127" i="1"/>
  <c r="D127" i="1"/>
  <c r="C127" i="1"/>
  <c r="H126" i="1"/>
  <c r="G126" i="1"/>
  <c r="D126" i="1"/>
  <c r="C126" i="1"/>
  <c r="H125" i="1"/>
  <c r="G125" i="1"/>
  <c r="D125" i="1"/>
  <c r="C125" i="1"/>
  <c r="G124" i="1"/>
  <c r="D124" i="1"/>
  <c r="H124" i="1" s="1"/>
  <c r="C124" i="1"/>
  <c r="H123" i="1"/>
  <c r="G123" i="1"/>
  <c r="D123" i="1"/>
  <c r="C123" i="1"/>
  <c r="G122" i="1"/>
  <c r="D122" i="1"/>
  <c r="H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D15" i="1"/>
  <c r="H15" i="1" s="1"/>
  <c r="C15" i="1"/>
  <c r="H14" i="1"/>
  <c r="G14" i="1"/>
  <c r="D14" i="1"/>
  <c r="C14" i="1"/>
  <c r="D13" i="1"/>
  <c r="H13" i="1" s="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1605" i="1" l="1"/>
  <c r="H1602" i="1"/>
  <c r="C1604" i="1"/>
  <c r="G1587" i="1"/>
  <c r="H1583" i="1"/>
  <c r="G1583" i="1"/>
  <c r="G1586" i="1"/>
  <c r="G1585" i="1"/>
  <c r="E307" i="9"/>
  <c r="B307" i="9" s="1"/>
  <c r="E324" i="9"/>
  <c r="B324" i="9" s="1"/>
  <c r="E31" i="9"/>
  <c r="B31" i="9" s="1"/>
  <c r="G416" i="1"/>
  <c r="G422" i="1"/>
  <c r="E647" i="4"/>
  <c r="D641" i="1" s="1"/>
  <c r="H641" i="1" s="1"/>
  <c r="G421" i="1"/>
  <c r="F237" i="9"/>
  <c r="B237" i="9" s="1"/>
  <c r="H423" i="1"/>
  <c r="G423" i="1"/>
  <c r="G300" i="1"/>
  <c r="F428" i="4"/>
  <c r="G298" i="1"/>
  <c r="E648" i="4"/>
  <c r="D642" i="1" s="1"/>
  <c r="H642" i="1" s="1"/>
  <c r="F426" i="4"/>
  <c r="E26" i="9"/>
  <c r="B26" i="9" s="1"/>
  <c r="E36" i="9"/>
  <c r="B36" i="9" s="1"/>
  <c r="G646" i="1"/>
  <c r="G649" i="1"/>
  <c r="G645" i="1"/>
  <c r="G636" i="1"/>
  <c r="G635" i="1"/>
  <c r="E294" i="9"/>
  <c r="B294" i="9" s="1"/>
  <c r="G198" i="1"/>
  <c r="G212" i="1"/>
  <c r="G213" i="1"/>
  <c r="G197" i="1"/>
  <c r="D190" i="1"/>
  <c r="B242" i="9"/>
  <c r="E53" i="9"/>
  <c r="B53" i="9" s="1"/>
  <c r="E51" i="9"/>
  <c r="B51" i="9" s="1"/>
  <c r="D174" i="1"/>
  <c r="G174" i="1" s="1"/>
  <c r="H175" i="1"/>
  <c r="H166" i="1"/>
  <c r="G166" i="1"/>
  <c r="G169" i="1"/>
  <c r="H161" i="1"/>
  <c r="G161" i="1"/>
  <c r="E164" i="4"/>
  <c r="D160" i="1" s="1"/>
  <c r="G156" i="1"/>
  <c r="G158" i="1"/>
  <c r="F160" i="4"/>
  <c r="G155" i="1"/>
  <c r="G149" i="1"/>
  <c r="G150" i="1"/>
  <c r="G151" i="1"/>
  <c r="F126" i="4"/>
  <c r="F236" i="9"/>
  <c r="B236" i="9" s="1"/>
  <c r="E46" i="9"/>
  <c r="B46" i="9" s="1"/>
  <c r="G79" i="1"/>
  <c r="G81" i="1"/>
  <c r="E82" i="4"/>
  <c r="D78" i="1" s="1"/>
  <c r="E322" i="9"/>
  <c r="B322" i="9" s="1"/>
  <c r="E312" i="9"/>
  <c r="B312" i="9" s="1"/>
  <c r="G64" i="1"/>
  <c r="H64" i="1"/>
  <c r="E49" i="4"/>
  <c r="D45" i="1" s="1"/>
  <c r="E34" i="9"/>
  <c r="B34" i="9" s="1"/>
  <c r="E37" i="9"/>
  <c r="B37" i="9" s="1"/>
  <c r="E311" i="9"/>
  <c r="B311" i="9" s="1"/>
  <c r="G13" i="1"/>
  <c r="G15" i="1"/>
  <c r="E7" i="4"/>
  <c r="G1385" i="1"/>
  <c r="H1385"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G1369" i="1"/>
  <c r="H1369" i="1"/>
  <c r="G1393" i="1"/>
  <c r="H1393" i="1"/>
  <c r="G1183" i="1"/>
  <c r="H1185" i="1"/>
  <c r="G1187" i="1"/>
  <c r="H1189" i="1"/>
  <c r="G1191" i="1"/>
  <c r="H1193" i="1"/>
  <c r="G1195" i="1"/>
  <c r="H1197" i="1"/>
  <c r="G1199" i="1"/>
  <c r="H1201" i="1"/>
  <c r="G1203" i="1"/>
  <c r="H1205" i="1"/>
  <c r="G1373" i="1"/>
  <c r="H1373" i="1"/>
  <c r="G1381" i="1"/>
  <c r="H1381" i="1"/>
  <c r="G1389" i="1"/>
  <c r="H1389" i="1"/>
  <c r="G1397" i="1"/>
  <c r="H1397" i="1"/>
  <c r="G1377" i="1"/>
  <c r="H1377" i="1"/>
  <c r="G1182" i="1"/>
  <c r="H1184" i="1"/>
  <c r="G1186" i="1"/>
  <c r="H1188" i="1"/>
  <c r="G1190" i="1"/>
  <c r="H1192" i="1"/>
  <c r="G1194" i="1"/>
  <c r="H1196" i="1"/>
  <c r="G1198" i="1"/>
  <c r="H1200" i="1"/>
  <c r="G1202" i="1"/>
  <c r="H1204"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G1370" i="1"/>
  <c r="H1372" i="1"/>
  <c r="H1376" i="1"/>
  <c r="H1380" i="1"/>
  <c r="H1384" i="1"/>
  <c r="H1388" i="1"/>
  <c r="H1392" i="1"/>
  <c r="H1396" i="1"/>
  <c r="H1522" i="1"/>
  <c r="G1522" i="1"/>
  <c r="H1524" i="1"/>
  <c r="G1524" i="1"/>
  <c r="H1526" i="1"/>
  <c r="G1526" i="1"/>
  <c r="H1528" i="1"/>
  <c r="G1528" i="1"/>
  <c r="H1530" i="1"/>
  <c r="G1530" i="1"/>
  <c r="H1532" i="1"/>
  <c r="G1532" i="1"/>
  <c r="H1534" i="1"/>
  <c r="G1534" i="1"/>
  <c r="H1536" i="1"/>
  <c r="G1536" i="1"/>
  <c r="H1538" i="1"/>
  <c r="G1538" i="1"/>
  <c r="H1540" i="1"/>
  <c r="G1540" i="1"/>
  <c r="H1554" i="1"/>
  <c r="G1554" i="1"/>
  <c r="H1569" i="1"/>
  <c r="G1569" i="1"/>
  <c r="H1577" i="1"/>
  <c r="G1577" i="1"/>
  <c r="H1582" i="1"/>
  <c r="H1644" i="1"/>
  <c r="G1644" i="1"/>
  <c r="H1648" i="1"/>
  <c r="G1648" i="1"/>
  <c r="H1684" i="1"/>
  <c r="G1684" i="1"/>
  <c r="D51" i="8"/>
  <c r="C1634" i="1"/>
  <c r="G1544" i="1"/>
  <c r="H1544" i="1"/>
  <c r="J1553" i="1"/>
  <c r="H1553" i="1"/>
  <c r="G1553" i="1"/>
  <c r="H1563" i="1"/>
  <c r="G1563" i="1"/>
  <c r="J1568" i="1"/>
  <c r="H1568" i="1"/>
  <c r="G1568" i="1"/>
  <c r="I1568" i="1" s="1"/>
  <c r="J1576" i="1"/>
  <c r="H1576" i="1"/>
  <c r="G1576" i="1"/>
  <c r="J1579" i="1"/>
  <c r="G1579" i="1"/>
  <c r="G1582" i="1"/>
  <c r="G1641" i="1"/>
  <c r="H1645" i="1"/>
  <c r="G1645" i="1"/>
  <c r="G1681" i="1"/>
  <c r="H1685" i="1"/>
  <c r="G1685" i="1"/>
  <c r="F523" i="4"/>
  <c r="D522" i="4"/>
  <c r="F633" i="4"/>
  <c r="D629" i="4"/>
  <c r="G314" i="9"/>
  <c r="E314" i="9" s="1"/>
  <c r="B314" i="9" s="1"/>
  <c r="F89" i="5"/>
  <c r="D88" i="5"/>
  <c r="H1514" i="1"/>
  <c r="H1518" i="1"/>
  <c r="H1523" i="1"/>
  <c r="G1523" i="1"/>
  <c r="H1527" i="1"/>
  <c r="G1527" i="1"/>
  <c r="H1529" i="1"/>
  <c r="G1529" i="1"/>
  <c r="H1531" i="1"/>
  <c r="G1531" i="1"/>
  <c r="H1533" i="1"/>
  <c r="G1533" i="1"/>
  <c r="H1535" i="1"/>
  <c r="G1535" i="1"/>
  <c r="H1539" i="1"/>
  <c r="G1539" i="1"/>
  <c r="H1541" i="1"/>
  <c r="G1541" i="1"/>
  <c r="H1550" i="1"/>
  <c r="G1550" i="1"/>
  <c r="H1560" i="1"/>
  <c r="G1560" i="1"/>
  <c r="H1565" i="1"/>
  <c r="G1565" i="1"/>
  <c r="H1573" i="1"/>
  <c r="G1573" i="1"/>
  <c r="H1578" i="1"/>
  <c r="G1578" i="1"/>
  <c r="G1601" i="1"/>
  <c r="G1617" i="1"/>
  <c r="H1620" i="1"/>
  <c r="H1664" i="1"/>
  <c r="G1664" i="1"/>
  <c r="H1668" i="1"/>
  <c r="G1668" i="1"/>
  <c r="F129" i="4"/>
  <c r="D125" i="4"/>
  <c r="F141" i="4"/>
  <c r="D140" i="4"/>
  <c r="H24" i="9"/>
  <c r="G24" i="9"/>
  <c r="E24" i="9" s="1"/>
  <c r="F153" i="4"/>
  <c r="I21" i="3"/>
  <c r="D274" i="5"/>
  <c r="F277" i="5"/>
  <c r="I26" i="3"/>
  <c r="G1401" i="1"/>
  <c r="H1509" i="1"/>
  <c r="G1511" i="1"/>
  <c r="H1513" i="1"/>
  <c r="G1515" i="1"/>
  <c r="H1517" i="1"/>
  <c r="G1519" i="1"/>
  <c r="H1521" i="1"/>
  <c r="J1543" i="1"/>
  <c r="H1543" i="1"/>
  <c r="I1543" i="1" s="1"/>
  <c r="J1544" i="1"/>
  <c r="G1547" i="1"/>
  <c r="J1549" i="1"/>
  <c r="H1549" i="1"/>
  <c r="G1549" i="1"/>
  <c r="J1554" i="1"/>
  <c r="J1559" i="1"/>
  <c r="H1559" i="1"/>
  <c r="G1559" i="1"/>
  <c r="J1564" i="1"/>
  <c r="H1564" i="1"/>
  <c r="G1564" i="1"/>
  <c r="I1564" i="1" s="1"/>
  <c r="J1569" i="1"/>
  <c r="H1579" i="1"/>
  <c r="G1593" i="1"/>
  <c r="H1596" i="1"/>
  <c r="G1598" i="1"/>
  <c r="G1609" i="1"/>
  <c r="H1612" i="1"/>
  <c r="G1614" i="1"/>
  <c r="G1625" i="1"/>
  <c r="G1630" i="1"/>
  <c r="G1661" i="1"/>
  <c r="H1665" i="1"/>
  <c r="G1665" i="1"/>
  <c r="D466" i="4"/>
  <c r="F473" i="4"/>
  <c r="F575" i="4"/>
  <c r="D571" i="4"/>
  <c r="D49" i="4"/>
  <c r="F107" i="4"/>
  <c r="D106" i="4"/>
  <c r="F154" i="4"/>
  <c r="F165" i="4"/>
  <c r="D164" i="4"/>
  <c r="F216" i="4"/>
  <c r="D273" i="4"/>
  <c r="F310" i="4"/>
  <c r="D309" i="4"/>
  <c r="D584" i="4"/>
  <c r="F589" i="4"/>
  <c r="F603" i="4"/>
  <c r="D597" i="4"/>
  <c r="G1542" i="1"/>
  <c r="I1542" i="1" s="1"/>
  <c r="J1542" i="1"/>
  <c r="G1546" i="1"/>
  <c r="I1546" i="1" s="1"/>
  <c r="J1546" i="1"/>
  <c r="H1572" i="1"/>
  <c r="H1580" i="1"/>
  <c r="I1580" i="1" s="1"/>
  <c r="J1580" i="1"/>
  <c r="H1581" i="1"/>
  <c r="I1581" i="1" s="1"/>
  <c r="H1632" i="1"/>
  <c r="G1632" i="1"/>
  <c r="H1636" i="1"/>
  <c r="G1636" i="1"/>
  <c r="H1652" i="1"/>
  <c r="G1652" i="1"/>
  <c r="H1656" i="1"/>
  <c r="G1656" i="1"/>
  <c r="H1672" i="1"/>
  <c r="G1672" i="1"/>
  <c r="H1676" i="1"/>
  <c r="G1676" i="1"/>
  <c r="F7" i="4"/>
  <c r="D6" i="4"/>
  <c r="F68" i="4"/>
  <c r="F83" i="4"/>
  <c r="D82" i="4"/>
  <c r="F134" i="4"/>
  <c r="F202" i="4"/>
  <c r="F231" i="4"/>
  <c r="D230" i="4"/>
  <c r="D321" i="4"/>
  <c r="F336" i="4"/>
  <c r="F362" i="4"/>
  <c r="D361" i="4"/>
  <c r="F437" i="4"/>
  <c r="D431" i="4"/>
  <c r="F485" i="4"/>
  <c r="D479" i="4"/>
  <c r="E491" i="4"/>
  <c r="H316" i="9"/>
  <c r="H315" i="9"/>
  <c r="E147" i="5"/>
  <c r="D1152" i="1" s="1"/>
  <c r="B345" i="9"/>
  <c r="E344" i="9"/>
  <c r="I10" i="3" s="1"/>
  <c r="I1545" i="1"/>
  <c r="J1547" i="1"/>
  <c r="H1548" i="1"/>
  <c r="I1548" i="1" s="1"/>
  <c r="J1548" i="1"/>
  <c r="H1552" i="1"/>
  <c r="I1552" i="1" s="1"/>
  <c r="J1552" i="1"/>
  <c r="H1558" i="1"/>
  <c r="I1558" i="1" s="1"/>
  <c r="J1558" i="1"/>
  <c r="H1562" i="1"/>
  <c r="I1562" i="1" s="1"/>
  <c r="J1562" i="1"/>
  <c r="H1567" i="1"/>
  <c r="I1567" i="1" s="1"/>
  <c r="J1567" i="1"/>
  <c r="H1571" i="1"/>
  <c r="H1575" i="1"/>
  <c r="I1575" i="1" s="1"/>
  <c r="J1575" i="1"/>
  <c r="H1640" i="1"/>
  <c r="G1640" i="1"/>
  <c r="H1660" i="1"/>
  <c r="G1660" i="1"/>
  <c r="H1680" i="1"/>
  <c r="G1680" i="1"/>
  <c r="F112" i="4"/>
  <c r="F170" i="4"/>
  <c r="E308" i="4"/>
  <c r="D373" i="4"/>
  <c r="F388" i="4"/>
  <c r="F497" i="4"/>
  <c r="D491" i="4"/>
  <c r="D12" i="5"/>
  <c r="D135" i="5"/>
  <c r="G339" i="9"/>
  <c r="E339" i="9" s="1"/>
  <c r="B339" i="9" s="1"/>
  <c r="F219" i="5"/>
  <c r="F36" i="6"/>
  <c r="D35" i="6"/>
  <c r="E156" i="9"/>
  <c r="B156" i="9" s="1"/>
  <c r="D7" i="5"/>
  <c r="G336" i="9"/>
  <c r="E336" i="9" s="1"/>
  <c r="B336" i="9" s="1"/>
  <c r="F178" i="5"/>
  <c r="D177" i="5"/>
  <c r="D141" i="6"/>
  <c r="F5" i="6"/>
  <c r="E35" i="6"/>
  <c r="D114" i="6"/>
  <c r="F130" i="6"/>
  <c r="D129" i="6"/>
  <c r="F656" i="4"/>
  <c r="G316" i="9"/>
  <c r="E316" i="9" s="1"/>
  <c r="B316" i="9" s="1"/>
  <c r="G315" i="9"/>
  <c r="E315" i="9" s="1"/>
  <c r="B315" i="9" s="1"/>
  <c r="D147" i="5"/>
  <c r="F150" i="5"/>
  <c r="F204" i="5"/>
  <c r="D203" i="5"/>
  <c r="D44" i="8"/>
  <c r="E337" i="9"/>
  <c r="B337" i="9" s="1"/>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H310" i="9"/>
  <c r="G179" i="9"/>
  <c r="G178" i="9"/>
  <c r="E178" i="9" s="1"/>
  <c r="B178" i="9" s="1"/>
  <c r="G177" i="9"/>
  <c r="E177" i="9" s="1"/>
  <c r="B177" i="9" s="1"/>
  <c r="G176" i="9"/>
  <c r="E176" i="9" s="1"/>
  <c r="B176" i="9" s="1"/>
  <c r="G175" i="9"/>
  <c r="E175" i="9" s="1"/>
  <c r="B175" i="9" s="1"/>
  <c r="G174" i="9"/>
  <c r="E174" i="9" s="1"/>
  <c r="B174" i="9" s="1"/>
  <c r="M228" i="9"/>
  <c r="G208" i="9"/>
  <c r="E208" i="9" s="1"/>
  <c r="B208" i="9" s="1"/>
  <c r="L207" i="9"/>
  <c r="F207"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I10" i="9"/>
  <c r="E88" i="5"/>
  <c r="D1093" i="1" s="1"/>
  <c r="E177" i="5"/>
  <c r="H19" i="9"/>
  <c r="E19" i="9" s="1"/>
  <c r="B19" i="9" s="1"/>
  <c r="B238" i="9"/>
  <c r="F248" i="9"/>
  <c r="B248" i="9" s="1"/>
  <c r="B230" i="9"/>
  <c r="F244" i="9"/>
  <c r="B244" i="9" s="1"/>
  <c r="F240" i="9"/>
  <c r="B240" i="9" s="1"/>
  <c r="B246" i="9"/>
  <c r="G1604" i="1" l="1"/>
  <c r="H1604" i="1"/>
  <c r="G641" i="1"/>
  <c r="F647" i="4"/>
  <c r="G642" i="1"/>
  <c r="G190" i="1"/>
  <c r="H190" i="1"/>
  <c r="H174" i="1"/>
  <c r="E152" i="4"/>
  <c r="D148" i="1" s="1"/>
  <c r="E6" i="4"/>
  <c r="F6" i="4" s="1"/>
  <c r="D3" i="1"/>
  <c r="B207" i="9"/>
  <c r="F228" i="9"/>
  <c r="B228" i="9" s="1"/>
  <c r="F147" i="5"/>
  <c r="C1152" i="1"/>
  <c r="I27" i="3"/>
  <c r="D1431" i="1"/>
  <c r="D176" i="5"/>
  <c r="F177" i="5"/>
  <c r="H23" i="3"/>
  <c r="C1181" i="1"/>
  <c r="F491" i="4"/>
  <c r="C485" i="1"/>
  <c r="E417" i="4"/>
  <c r="D412" i="1" s="1"/>
  <c r="D303" i="1"/>
  <c r="D430" i="4"/>
  <c r="F431" i="4"/>
  <c r="C425" i="1"/>
  <c r="F597" i="4"/>
  <c r="C591" i="1"/>
  <c r="F309" i="4"/>
  <c r="D308" i="4"/>
  <c r="C304" i="1"/>
  <c r="F164" i="4"/>
  <c r="C160" i="1"/>
  <c r="D152" i="4"/>
  <c r="F140" i="4"/>
  <c r="C136" i="1"/>
  <c r="F522" i="4"/>
  <c r="C516" i="1"/>
  <c r="E418" i="4"/>
  <c r="D413" i="1" s="1"/>
  <c r="E176" i="5"/>
  <c r="D1180" i="1" s="1"/>
  <c r="I23" i="3"/>
  <c r="D1181" i="1"/>
  <c r="E309" i="9"/>
  <c r="B309" i="9" s="1"/>
  <c r="G338" i="9"/>
  <c r="E338" i="9" s="1"/>
  <c r="B338" i="9" s="1"/>
  <c r="F203" i="5"/>
  <c r="C1207" i="1"/>
  <c r="F129" i="6"/>
  <c r="C1525" i="1"/>
  <c r="F35" i="6"/>
  <c r="H27" i="3"/>
  <c r="C1431" i="1"/>
  <c r="F135" i="5"/>
  <c r="C1140" i="1"/>
  <c r="E430" i="4"/>
  <c r="D485" i="1"/>
  <c r="F321" i="4"/>
  <c r="C316" i="1"/>
  <c r="F49" i="4"/>
  <c r="C45" i="1"/>
  <c r="F466" i="4"/>
  <c r="C460" i="1"/>
  <c r="F274" i="5"/>
  <c r="D251" i="5"/>
  <c r="C1278" i="1"/>
  <c r="I1573" i="1"/>
  <c r="I1560" i="1"/>
  <c r="I1541" i="1"/>
  <c r="I1579" i="1"/>
  <c r="H1634" i="1"/>
  <c r="G1634" i="1"/>
  <c r="E179" i="9"/>
  <c r="B179" i="9" s="1"/>
  <c r="F141" i="6"/>
  <c r="H30" i="3"/>
  <c r="C1537" i="1"/>
  <c r="D69" i="5"/>
  <c r="F479" i="4"/>
  <c r="C473" i="1"/>
  <c r="F361" i="4"/>
  <c r="D360" i="4"/>
  <c r="C356" i="1"/>
  <c r="F230" i="4"/>
  <c r="C226" i="1"/>
  <c r="D422" i="4"/>
  <c r="H16" i="3"/>
  <c r="C2" i="1"/>
  <c r="F273" i="4"/>
  <c r="C269" i="1"/>
  <c r="F571" i="4"/>
  <c r="D535" i="4"/>
  <c r="C565" i="1"/>
  <c r="B24" i="9"/>
  <c r="F125" i="4"/>
  <c r="C121" i="1"/>
  <c r="F629" i="4"/>
  <c r="C623" i="1"/>
  <c r="D45" i="8"/>
  <c r="C1628" i="1"/>
  <c r="E310" i="9"/>
  <c r="B310" i="9" s="1"/>
  <c r="K1480" i="9"/>
  <c r="G343" i="9"/>
  <c r="E343" i="9" s="1"/>
  <c r="B343" i="9" s="1"/>
  <c r="I38" i="3"/>
  <c r="C1621" i="1"/>
  <c r="E69" i="5"/>
  <c r="F114" i="6"/>
  <c r="H29" i="3"/>
  <c r="C1510" i="1"/>
  <c r="G347" i="9"/>
  <c r="E347" i="9" s="1"/>
  <c r="D6" i="5"/>
  <c r="F7" i="5"/>
  <c r="H21" i="3"/>
  <c r="C1012" i="1"/>
  <c r="F12" i="5"/>
  <c r="C1017" i="1"/>
  <c r="F373" i="4"/>
  <c r="C368" i="1"/>
  <c r="F82" i="4"/>
  <c r="C78" i="1"/>
  <c r="F584" i="4"/>
  <c r="C578" i="1"/>
  <c r="F106" i="4"/>
  <c r="C102" i="1"/>
  <c r="I1559" i="1"/>
  <c r="I1549" i="1"/>
  <c r="E141" i="6"/>
  <c r="I1578" i="1"/>
  <c r="I1565" i="1"/>
  <c r="I1550" i="1"/>
  <c r="F88" i="5"/>
  <c r="C1093" i="1"/>
  <c r="I1576" i="1"/>
  <c r="I1553" i="1"/>
  <c r="I1544" i="1"/>
  <c r="E422" i="4"/>
  <c r="I1569" i="1"/>
  <c r="I1554" i="1"/>
  <c r="I17" i="3" l="1"/>
  <c r="E299" i="4"/>
  <c r="E301" i="4" s="1"/>
  <c r="D297" i="1" s="1"/>
  <c r="H3" i="1"/>
  <c r="G3" i="1"/>
  <c r="D2" i="1"/>
  <c r="H2" i="1" s="1"/>
  <c r="I16" i="3"/>
  <c r="G1510" i="1"/>
  <c r="H1510" i="1"/>
  <c r="H269" i="1"/>
  <c r="G269" i="1"/>
  <c r="G226" i="1"/>
  <c r="H226" i="1"/>
  <c r="G1140" i="1"/>
  <c r="H1140" i="1"/>
  <c r="E643" i="4"/>
  <c r="D417" i="1"/>
  <c r="H1093" i="1"/>
  <c r="G1093" i="1"/>
  <c r="H102" i="1"/>
  <c r="G102" i="1"/>
  <c r="H78" i="1"/>
  <c r="G78" i="1"/>
  <c r="G1017" i="1"/>
  <c r="H1017" i="1"/>
  <c r="I30" i="3"/>
  <c r="D1537" i="1"/>
  <c r="H1537" i="1" s="1"/>
  <c r="G299" i="9"/>
  <c r="F6" i="5"/>
  <c r="C1011" i="1"/>
  <c r="I39" i="3"/>
  <c r="C1622" i="1"/>
  <c r="G342" i="9"/>
  <c r="E342" i="9" s="1"/>
  <c r="F535" i="4"/>
  <c r="D640" i="4"/>
  <c r="C529" i="1"/>
  <c r="H356" i="1"/>
  <c r="G356" i="1"/>
  <c r="H1278" i="1"/>
  <c r="G1278" i="1"/>
  <c r="G1431" i="1"/>
  <c r="H1431" i="1"/>
  <c r="H9" i="3"/>
  <c r="H304" i="1"/>
  <c r="G304" i="1"/>
  <c r="H1181" i="1"/>
  <c r="G1181" i="1"/>
  <c r="G578" i="1"/>
  <c r="H578" i="1"/>
  <c r="G368" i="1"/>
  <c r="H368" i="1"/>
  <c r="G1012" i="1"/>
  <c r="H1012" i="1"/>
  <c r="E346" i="9"/>
  <c r="B347" i="9"/>
  <c r="I22" i="3"/>
  <c r="D1074" i="1"/>
  <c r="E6" i="5"/>
  <c r="G306" i="9" s="1"/>
  <c r="E306" i="9" s="1"/>
  <c r="B306" i="9" s="1"/>
  <c r="H623" i="1"/>
  <c r="G623" i="1"/>
  <c r="D418" i="4"/>
  <c r="F360" i="4"/>
  <c r="C355" i="1"/>
  <c r="F69" i="5"/>
  <c r="H22" i="3"/>
  <c r="C1074" i="1"/>
  <c r="F251" i="5"/>
  <c r="H24" i="3"/>
  <c r="C1255" i="1"/>
  <c r="G45" i="1"/>
  <c r="H45" i="1"/>
  <c r="E639" i="4"/>
  <c r="D633" i="1" s="1"/>
  <c r="D424" i="1"/>
  <c r="E640" i="4"/>
  <c r="D634" i="1" s="1"/>
  <c r="H1207" i="1"/>
  <c r="G1207" i="1"/>
  <c r="H516" i="1"/>
  <c r="G516" i="1"/>
  <c r="F152" i="4"/>
  <c r="H17" i="3"/>
  <c r="D299" i="4"/>
  <c r="C148" i="1"/>
  <c r="D417" i="4"/>
  <c r="F308" i="4"/>
  <c r="C303" i="1"/>
  <c r="G425" i="1"/>
  <c r="H425" i="1"/>
  <c r="H1621" i="1"/>
  <c r="G1621" i="1"/>
  <c r="H11" i="3"/>
  <c r="D643" i="4"/>
  <c r="F422" i="4"/>
  <c r="C417" i="1"/>
  <c r="H160" i="1"/>
  <c r="G160" i="1"/>
  <c r="H485" i="1"/>
  <c r="G485" i="1"/>
  <c r="H1152" i="1"/>
  <c r="G1152" i="1"/>
  <c r="H316" i="1"/>
  <c r="G316" i="1"/>
  <c r="G1628" i="1"/>
  <c r="H1628" i="1"/>
  <c r="G121" i="1"/>
  <c r="H121" i="1"/>
  <c r="H565" i="1"/>
  <c r="G565" i="1"/>
  <c r="H473" i="1"/>
  <c r="G473" i="1"/>
  <c r="H460" i="1"/>
  <c r="G460" i="1"/>
  <c r="H1525" i="1"/>
  <c r="G1525" i="1"/>
  <c r="H136" i="1"/>
  <c r="G136" i="1"/>
  <c r="H591" i="1"/>
  <c r="G591" i="1"/>
  <c r="D639" i="4"/>
  <c r="F430" i="4"/>
  <c r="C424" i="1"/>
  <c r="F176" i="5"/>
  <c r="C1180" i="1"/>
  <c r="E300" i="4" l="1"/>
  <c r="D296" i="1" s="1"/>
  <c r="D295" i="1"/>
  <c r="E423" i="4"/>
  <c r="E424" i="4" s="1"/>
  <c r="D419" i="1" s="1"/>
  <c r="G2" i="1"/>
  <c r="F640" i="4"/>
  <c r="C634" i="1"/>
  <c r="G1537" i="1"/>
  <c r="H1180" i="1"/>
  <c r="G1180" i="1"/>
  <c r="F639" i="4"/>
  <c r="C633" i="1"/>
  <c r="F643" i="4"/>
  <c r="C637" i="1"/>
  <c r="F417" i="4"/>
  <c r="C412" i="1"/>
  <c r="H355" i="1"/>
  <c r="G355" i="1"/>
  <c r="K3" i="9"/>
  <c r="I9" i="3"/>
  <c r="H8" i="3"/>
  <c r="D637" i="1"/>
  <c r="H417" i="1"/>
  <c r="G417" i="1"/>
  <c r="N3" i="9"/>
  <c r="G148" i="1"/>
  <c r="H148" i="1"/>
  <c r="H1074" i="1"/>
  <c r="G1074" i="1"/>
  <c r="H299" i="9"/>
  <c r="D1011" i="1"/>
  <c r="H1011" i="1" s="1"/>
  <c r="E341" i="9"/>
  <c r="I11" i="3" s="1"/>
  <c r="B342" i="9"/>
  <c r="H424" i="1"/>
  <c r="G424" i="1"/>
  <c r="H303" i="1"/>
  <c r="G303" i="1"/>
  <c r="D301" i="4"/>
  <c r="F299" i="4"/>
  <c r="D423" i="4"/>
  <c r="C295" i="1"/>
  <c r="D300" i="4"/>
  <c r="E644" i="4"/>
  <c r="D418" i="1"/>
  <c r="H1255" i="1"/>
  <c r="G1255" i="1"/>
  <c r="F418" i="4"/>
  <c r="C413" i="1"/>
  <c r="G529" i="1"/>
  <c r="H529" i="1"/>
  <c r="H1622" i="1"/>
  <c r="G1622" i="1"/>
  <c r="E299" i="9"/>
  <c r="H20" i="9" l="1"/>
  <c r="E425" i="4"/>
  <c r="D420" i="1" s="1"/>
  <c r="M3" i="9"/>
  <c r="B299" i="9"/>
  <c r="D425" i="4"/>
  <c r="F423" i="4"/>
  <c r="D644" i="4"/>
  <c r="C418" i="1"/>
  <c r="G20" i="9"/>
  <c r="E20" i="9" s="1"/>
  <c r="B20" i="9" s="1"/>
  <c r="D424" i="4"/>
  <c r="H412" i="1"/>
  <c r="G412" i="1"/>
  <c r="H413" i="1"/>
  <c r="G413" i="1"/>
  <c r="F300" i="4"/>
  <c r="C296" i="1"/>
  <c r="G1011" i="1"/>
  <c r="H633" i="1"/>
  <c r="G633" i="1"/>
  <c r="F301" i="4"/>
  <c r="C297" i="1"/>
  <c r="H637" i="1"/>
  <c r="G637" i="1"/>
  <c r="G634" i="1"/>
  <c r="H634" i="1"/>
  <c r="H295" i="1"/>
  <c r="G295" i="1"/>
  <c r="E646" i="4"/>
  <c r="D638" i="1"/>
  <c r="E645" i="4"/>
  <c r="F424" i="4" l="1"/>
  <c r="C419" i="1"/>
  <c r="E650" i="4"/>
  <c r="D640" i="1"/>
  <c r="H296" i="1"/>
  <c r="G296" i="1"/>
  <c r="G418" i="1"/>
  <c r="H418" i="1"/>
  <c r="D646" i="4"/>
  <c r="F644" i="4"/>
  <c r="C638" i="1"/>
  <c r="D645" i="4"/>
  <c r="E649" i="4"/>
  <c r="D639" i="1"/>
  <c r="H297" i="1"/>
  <c r="G297" i="1"/>
  <c r="F425" i="4"/>
  <c r="C420" i="1"/>
  <c r="G334" i="9"/>
  <c r="E334" i="9" s="1"/>
  <c r="H334" i="9"/>
  <c r="D650" i="4" l="1"/>
  <c r="F646" i="4"/>
  <c r="C640" i="1"/>
  <c r="B334" i="9"/>
  <c r="E298" i="9"/>
  <c r="I8" i="3" s="1"/>
  <c r="G638" i="1"/>
  <c r="H638" i="1"/>
  <c r="I19" i="3"/>
  <c r="D644" i="1"/>
  <c r="H420" i="1"/>
  <c r="G420" i="1"/>
  <c r="I18" i="3"/>
  <c r="D643" i="1"/>
  <c r="H419" i="1"/>
  <c r="G419" i="1"/>
  <c r="D649" i="4"/>
  <c r="F645" i="4"/>
  <c r="C639" i="1"/>
  <c r="G639" i="1" l="1"/>
  <c r="H639" i="1"/>
  <c r="H640" i="1"/>
  <c r="G640" i="1"/>
  <c r="H18" i="3"/>
  <c r="F649" i="4"/>
  <c r="C643" i="1"/>
  <c r="G297" i="9"/>
  <c r="E297" i="9" s="1"/>
  <c r="B297" i="9" s="1"/>
  <c r="F650" i="4"/>
  <c r="H19" i="3"/>
  <c r="C644" i="1"/>
  <c r="G643" i="1" l="1"/>
  <c r="H643" i="1"/>
  <c r="H644" i="1"/>
  <c r="G644" i="1"/>
  <c r="H7" i="3"/>
  <c r="J3" i="9" l="1"/>
  <c r="L293" i="9" l="1"/>
  <c r="F293" i="9" s="1"/>
  <c r="H295" i="9"/>
  <c r="G295" i="9"/>
  <c r="H18" i="9"/>
  <c r="G18" i="9"/>
  <c r="I6" i="9"/>
  <c r="K12" i="9"/>
  <c r="G17" i="9"/>
  <c r="J6" i="9"/>
  <c r="I11" i="9"/>
  <c r="H17" i="9"/>
  <c r="K10" i="9"/>
  <c r="G16" i="9"/>
  <c r="H21" i="9"/>
  <c r="J8" i="9"/>
  <c r="I13" i="9"/>
  <c r="I17" i="9"/>
  <c r="G15" i="9"/>
  <c r="J17" i="9"/>
  <c r="K8" i="9"/>
  <c r="J13" i="9"/>
  <c r="I7" i="9"/>
  <c r="K13" i="9"/>
  <c r="K6" i="9"/>
  <c r="J11" i="9"/>
  <c r="H22" i="9"/>
  <c r="I9" i="9"/>
  <c r="J9" i="9"/>
  <c r="H15" i="9"/>
  <c r="K9" i="9"/>
  <c r="L15" i="9"/>
  <c r="G21" i="9"/>
  <c r="J7" i="9"/>
  <c r="I12" i="9"/>
  <c r="I5" i="9"/>
  <c r="K11" i="9"/>
  <c r="H16" i="9"/>
  <c r="M16" i="9"/>
  <c r="M15" i="9"/>
  <c r="J12" i="9"/>
  <c r="J5" i="9"/>
  <c r="L16" i="9"/>
  <c r="K5" i="9"/>
  <c r="J10" i="9"/>
  <c r="E10" i="9" s="1"/>
  <c r="B10" i="9" s="1"/>
  <c r="G22" i="9"/>
  <c r="I8" i="9"/>
  <c r="K7" i="9"/>
  <c r="F16" i="9" l="1"/>
  <c r="E8" i="9"/>
  <c r="B8" i="9" s="1"/>
  <c r="E22" i="9"/>
  <c r="B22" i="9" s="1"/>
  <c r="E18" i="9"/>
  <c r="B18" i="9" s="1"/>
  <c r="E21" i="9"/>
  <c r="B21" i="9" s="1"/>
  <c r="E295" i="9"/>
  <c r="B295" i="9" s="1"/>
  <c r="E13" i="9"/>
  <c r="B13" i="9" s="1"/>
  <c r="E17" i="9"/>
  <c r="B17" i="9" s="1"/>
  <c r="E5" i="9"/>
  <c r="F15" i="9"/>
  <c r="E9" i="9"/>
  <c r="B9" i="9" s="1"/>
  <c r="E12" i="9"/>
  <c r="B12" i="9" s="1"/>
  <c r="E7" i="9"/>
  <c r="B7" i="9" s="1"/>
  <c r="E15" i="9"/>
  <c r="E11" i="9"/>
  <c r="B11" i="9" s="1"/>
  <c r="E6" i="9"/>
  <c r="B6" i="9" s="1"/>
  <c r="E16" i="9"/>
  <c r="B293" i="9"/>
  <c r="F23" i="9"/>
  <c r="B16" i="9" l="1"/>
  <c r="F14" i="9"/>
  <c r="F3" i="9" s="1"/>
  <c r="E23" i="9"/>
  <c r="I7" i="3" s="1"/>
  <c r="E4" i="9"/>
  <c r="B5" i="9"/>
  <c r="E14" i="9"/>
  <c r="I12" i="3" s="1"/>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<sst xmlns="http://schemas.openxmlformats.org/spreadsheetml/2006/main" count="4719" uniqueCount="3651">
  <si>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</si>
  <si>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</si>
  <si>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</si>
  <si>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</si>
  <si>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</si>
  <si>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</si>
  <si>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</si>
  <si>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</si>
  <si>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</si>
  <si>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</si>
  <si>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</si>
  <si>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</si>
  <si>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</si>
  <si>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</si>
  <si>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</si>
  <si>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</si>
  <si>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</si>
  <si>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</si>
  <si>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</si>
  <si>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</si>
  <si>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</si>
  <si>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</si>
  <si>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</si>
  <si>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</si>
  <si>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</si>
  <si>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</si>
  <si>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</si>
  <si>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</si>
  <si>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</si>
  <si>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</si>
  <si>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</si>
  <si>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PAŠKI MALIŠANI</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</si>
  <si>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</si>
  <si>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</si>
  <si>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</si>
  <si>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</si>
  <si>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</si>
  <si>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</si>
  <si>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</si>
  <si>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</si>
  <si>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</si>
  <si>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</si>
  <si>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</si>
  <si>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</si>
  <si>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</si>
  <si>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</si>
  <si>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</si>
  <si>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</si>
  <si>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</si>
  <si>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</si>
  <si>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</si>
  <si>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</si>
  <si>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</si>
  <si>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</si>
  <si>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</si>
  <si>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</si>
  <si>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34821 - DJEČJI VRTIĆ PAŠKI MALIŠANI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</si>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</sst>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422044.38</v>
      </c>
      <c r="D2" s="6">
        <f>'PR-RAS'!E6</f>
        <v>468969.68</v>
      </c>
      <c r="E2" s="6">
        <v>0</v>
      </c>
      <c r="F2" s="6">
        <v>0</v>
      </c>
      <c r="G2" s="7">
        <f t="shared" ref="G2:G274" si="0">(B2/1000)*(C2*1+D2*2)</f>
        <v>1359.9837400000001</v>
      </c>
      <c r="H2" s="7">
        <f t="shared" ref="H2:H274" si="1">ABS(C2-ROUND(C2,0))+ABS(D2-ROUND(D2,0))</f>
        <v>0.70000000001164153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66504.600000000006</v>
      </c>
      <c r="D45" s="1">
        <f>'PR-RAS'!E49</f>
        <v>98198.8</v>
      </c>
      <c r="E45" s="1">
        <v>0</v>
      </c>
      <c r="F45" s="1">
        <v>0</v>
      </c>
      <c r="G45" s="2">
        <f t="shared" si="0"/>
        <v>11567.6968</v>
      </c>
      <c r="H45" s="2">
        <f t="shared" si="1"/>
        <v>0.59999999999126885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66504.600000000006</v>
      </c>
      <c r="D64" s="1">
        <f>'PR-RAS'!E68</f>
        <v>98198.8</v>
      </c>
      <c r="E64" s="1">
        <v>0</v>
      </c>
      <c r="F64" s="1">
        <v>0</v>
      </c>
      <c r="G64" s="2">
        <f t="shared" si="0"/>
        <v>16562.838599999999</v>
      </c>
      <c r="H64" s="2">
        <f t="shared" si="1"/>
        <v>0.59999999999126885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66504.600000000006</v>
      </c>
      <c r="D65" s="1">
        <f>'PR-RAS'!E69</f>
        <v>98198.8</v>
      </c>
      <c r="E65" s="1">
        <v>0</v>
      </c>
      <c r="F65" s="1">
        <v>0</v>
      </c>
      <c r="G65" s="2">
        <f t="shared" si="0"/>
        <v>16825.7408</v>
      </c>
      <c r="H65" s="2">
        <f t="shared" si="1"/>
        <v>0.59999999999126885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7.25</v>
      </c>
      <c r="D78" s="1">
        <f>'PR-RAS'!E82</f>
        <v>128.09</v>
      </c>
      <c r="E78" s="1">
        <v>0</v>
      </c>
      <c r="F78" s="1">
        <v>0</v>
      </c>
      <c r="G78" s="2">
        <f t="shared" si="0"/>
        <v>20.284110000000002</v>
      </c>
      <c r="H78" s="2">
        <f t="shared" si="1"/>
        <v>0.34000000000000341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7.25</v>
      </c>
      <c r="D79" s="1">
        <f>'PR-RAS'!E83</f>
        <v>128.09</v>
      </c>
      <c r="E79" s="1">
        <v>0</v>
      </c>
      <c r="F79" s="1">
        <v>0</v>
      </c>
      <c r="G79" s="2">
        <f t="shared" si="0"/>
        <v>20.547540000000001</v>
      </c>
      <c r="H79" s="2">
        <f t="shared" si="1"/>
        <v>0.34000000000000341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7.25</v>
      </c>
      <c r="D81" s="1">
        <f>'PR-RAS'!E85</f>
        <v>128.09</v>
      </c>
      <c r="E81" s="1">
        <v>0</v>
      </c>
      <c r="F81" s="1">
        <v>0</v>
      </c>
      <c r="G81" s="2">
        <f t="shared" si="0"/>
        <v>21.074400000000001</v>
      </c>
      <c r="H81" s="2">
        <f t="shared" si="1"/>
        <v>0.34000000000000341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117299.92</v>
      </c>
      <c r="D102" s="1">
        <f>'PR-RAS'!E106</f>
        <v>75170.48</v>
      </c>
      <c r="E102" s="1">
        <v>0</v>
      </c>
      <c r="F102" s="1">
        <v>0</v>
      </c>
      <c r="G102" s="2">
        <f t="shared" si="0"/>
        <v>27031.728880000002</v>
      </c>
      <c r="H102" s="2">
        <f t="shared" si="1"/>
        <v>0.55999999999767169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117299.92</v>
      </c>
      <c r="D108" s="1">
        <f>'PR-RAS'!E112</f>
        <v>75170.48</v>
      </c>
      <c r="E108" s="1">
        <v>0</v>
      </c>
      <c r="F108" s="1">
        <v>0</v>
      </c>
      <c r="G108" s="2">
        <f t="shared" si="0"/>
        <v>28637.57416</v>
      </c>
      <c r="H108" s="2">
        <f t="shared" si="1"/>
        <v>0.55999999999767169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117299.92</v>
      </c>
      <c r="D113" s="1">
        <f>'PR-RAS'!E117</f>
        <v>75170.48</v>
      </c>
      <c r="E113" s="1">
        <v>0</v>
      </c>
      <c r="F113" s="1">
        <v>0</v>
      </c>
      <c r="G113" s="2">
        <f t="shared" si="0"/>
        <v>29975.778560000002</v>
      </c>
      <c r="H113" s="2">
        <f t="shared" si="1"/>
        <v>0.55999999999767169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1863.6100000000001</v>
      </c>
      <c r="D121" s="1">
        <f>'PR-RAS'!E125</f>
        <v>3200</v>
      </c>
      <c r="E121" s="1">
        <v>0</v>
      </c>
      <c r="F121" s="1">
        <v>0</v>
      </c>
      <c r="G121" s="2">
        <f t="shared" si="0"/>
        <v>991.63319999999999</v>
      </c>
      <c r="H121" s="2">
        <f t="shared" si="1"/>
        <v>0.38999999999987267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1200</v>
      </c>
      <c r="D122" s="1">
        <f>'PR-RAS'!E126</f>
        <v>3200</v>
      </c>
      <c r="E122" s="1">
        <v>0</v>
      </c>
      <c r="F122" s="1">
        <v>0</v>
      </c>
      <c r="G122" s="2">
        <f t="shared" si="0"/>
        <v>919.6</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1200</v>
      </c>
      <c r="D124" s="1">
        <f>'PR-RAS'!E128</f>
        <v>3200</v>
      </c>
      <c r="E124" s="1">
        <v>0</v>
      </c>
      <c r="F124" s="1">
        <v>0</v>
      </c>
      <c r="G124" s="2">
        <f t="shared" si="0"/>
        <v>934.8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663.61</v>
      </c>
      <c r="D125" s="1">
        <f>'PR-RAS'!E129</f>
        <v>0</v>
      </c>
      <c r="E125" s="1">
        <v>0</v>
      </c>
      <c r="F125" s="1">
        <v>0</v>
      </c>
      <c r="G125" s="2">
        <f t="shared" si="0"/>
        <v>82.287639999999996</v>
      </c>
      <c r="H125" s="2">
        <f t="shared" si="1"/>
        <v>0.38999999999998636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663.61</v>
      </c>
      <c r="D126" s="1">
        <f>'PR-RAS'!E130</f>
        <v>0</v>
      </c>
      <c r="E126" s="1">
        <v>0</v>
      </c>
      <c r="F126" s="1">
        <v>0</v>
      </c>
      <c r="G126" s="2">
        <f t="shared" si="0"/>
        <v>82.951250000000002</v>
      </c>
      <c r="H126" s="2">
        <f t="shared" si="1"/>
        <v>0.38999999999998636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236369</v>
      </c>
      <c r="D130" s="1">
        <f>'PR-RAS'!E134</f>
        <v>292272.31</v>
      </c>
      <c r="E130" s="1">
        <v>0</v>
      </c>
      <c r="F130" s="1">
        <v>0</v>
      </c>
      <c r="G130" s="2">
        <f t="shared" si="0"/>
        <v>105897.85698</v>
      </c>
      <c r="H130" s="2">
        <f t="shared" si="1"/>
        <v>0.30999999999767169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236369</v>
      </c>
      <c r="D131" s="1">
        <f>'PR-RAS'!E135</f>
        <v>292272.31</v>
      </c>
      <c r="E131" s="1">
        <v>0</v>
      </c>
      <c r="F131" s="1">
        <v>0</v>
      </c>
      <c r="G131" s="2">
        <f t="shared" si="0"/>
        <v>106718.7706</v>
      </c>
      <c r="H131" s="2">
        <f t="shared" si="1"/>
        <v>0.30999999999767169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236369</v>
      </c>
      <c r="D132" s="1">
        <f>'PR-RAS'!E136</f>
        <v>292272.31</v>
      </c>
      <c r="E132" s="1">
        <v>0</v>
      </c>
      <c r="F132" s="1">
        <v>0</v>
      </c>
      <c r="G132" s="2">
        <f t="shared" si="0"/>
        <v>107539.68422000001</v>
      </c>
      <c r="H132" s="2">
        <f t="shared" si="1"/>
        <v>0.30999999999767169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382951.19000000006</v>
      </c>
      <c r="D148" s="1">
        <f>'PR-RAS'!E152</f>
        <v>508558.78999999992</v>
      </c>
      <c r="E148" s="1">
        <v>0</v>
      </c>
      <c r="F148" s="1">
        <v>0</v>
      </c>
      <c r="G148" s="2">
        <f t="shared" si="0"/>
        <v>205810.10918999999</v>
      </c>
      <c r="H148" s="2">
        <f t="shared" si="1"/>
        <v>0.40000000013969839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288225.53000000003</v>
      </c>
      <c r="D149" s="1">
        <f>'PR-RAS'!E153</f>
        <v>404135.33999999997</v>
      </c>
      <c r="E149" s="1">
        <v>0</v>
      </c>
      <c r="F149" s="1">
        <v>0</v>
      </c>
      <c r="G149" s="2">
        <f t="shared" si="0"/>
        <v>162281.43907999998</v>
      </c>
      <c r="H149" s="2">
        <f t="shared" si="1"/>
        <v>0.80999999993946403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244236.39</v>
      </c>
      <c r="D150" s="1">
        <f>'PR-RAS'!E154</f>
        <v>341403.73</v>
      </c>
      <c r="E150" s="1">
        <v>0</v>
      </c>
      <c r="F150" s="1">
        <v>0</v>
      </c>
      <c r="G150" s="2">
        <f t="shared" si="0"/>
        <v>138129.53365</v>
      </c>
      <c r="H150" s="2">
        <f t="shared" si="1"/>
        <v>0.66000000003259629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244236.39</v>
      </c>
      <c r="D151" s="1">
        <f>'PR-RAS'!E155</f>
        <v>341403.73</v>
      </c>
      <c r="E151" s="1">
        <v>0</v>
      </c>
      <c r="F151" s="1">
        <v>0</v>
      </c>
      <c r="G151" s="2">
        <f t="shared" si="0"/>
        <v>139056.57749999998</v>
      </c>
      <c r="H151" s="2">
        <f t="shared" si="1"/>
        <v>0.66000000003259629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3690</v>
      </c>
      <c r="D155" s="1">
        <f>'PR-RAS'!E159</f>
        <v>6400</v>
      </c>
      <c r="E155" s="1">
        <v>0</v>
      </c>
      <c r="F155" s="1">
        <v>0</v>
      </c>
      <c r="G155" s="2">
        <f t="shared" si="0"/>
        <v>2539.46</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40299.14</v>
      </c>
      <c r="D156" s="1">
        <f>'PR-RAS'!E160</f>
        <v>56331.61</v>
      </c>
      <c r="E156" s="1">
        <v>0</v>
      </c>
      <c r="F156" s="1">
        <v>0</v>
      </c>
      <c r="G156" s="2">
        <f t="shared" si="0"/>
        <v>23709.165799999999</v>
      </c>
      <c r="H156" s="2">
        <f t="shared" si="1"/>
        <v>0.52999999999883585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40299.14</v>
      </c>
      <c r="D158" s="1">
        <f>'PR-RAS'!E162</f>
        <v>56331.61</v>
      </c>
      <c r="E158" s="1">
        <v>0</v>
      </c>
      <c r="F158" s="1">
        <v>0</v>
      </c>
      <c r="G158" s="2">
        <f t="shared" si="0"/>
        <v>24015.090519999998</v>
      </c>
      <c r="H158" s="2">
        <f t="shared" si="1"/>
        <v>0.52999999999883585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94163.450000000012</v>
      </c>
      <c r="D160" s="1">
        <f>'PR-RAS'!E164</f>
        <v>104120.84999999998</v>
      </c>
      <c r="E160" s="1">
        <v>0</v>
      </c>
      <c r="F160" s="1">
        <v>0</v>
      </c>
      <c r="G160" s="2">
        <f t="shared" si="0"/>
        <v>48082.418849999995</v>
      </c>
      <c r="H160" s="2">
        <f t="shared" si="1"/>
        <v>0.6000000000349246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14954.57</v>
      </c>
      <c r="D161" s="1">
        <f>'PR-RAS'!E165</f>
        <v>11439.26</v>
      </c>
      <c r="E161" s="1">
        <v>0</v>
      </c>
      <c r="F161" s="1">
        <v>0</v>
      </c>
      <c r="G161" s="2">
        <f t="shared" si="0"/>
        <v>6053.2943999999998</v>
      </c>
      <c r="H161" s="2">
        <f t="shared" si="1"/>
        <v>0.69000000000050932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299</v>
      </c>
      <c r="D162" s="1">
        <f>'PR-RAS'!E166</f>
        <v>0</v>
      </c>
      <c r="E162" s="1">
        <v>0</v>
      </c>
      <c r="F162" s="1">
        <v>0</v>
      </c>
      <c r="G162" s="2">
        <f t="shared" si="0"/>
        <v>48.139000000000003</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11693.07</v>
      </c>
      <c r="D163" s="1">
        <f>'PR-RAS'!E167</f>
        <v>9479.26</v>
      </c>
      <c r="E163" s="1">
        <v>0</v>
      </c>
      <c r="F163" s="1">
        <v>0</v>
      </c>
      <c r="G163" s="2">
        <f t="shared" si="0"/>
        <v>4965.5575800000006</v>
      </c>
      <c r="H163" s="2">
        <f t="shared" si="1"/>
        <v>0.32999999999992724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2962.5</v>
      </c>
      <c r="D164" s="1">
        <f>'PR-RAS'!E168</f>
        <v>1960</v>
      </c>
      <c r="E164" s="1">
        <v>0</v>
      </c>
      <c r="F164" s="1">
        <v>0</v>
      </c>
      <c r="G164" s="2">
        <f t="shared" si="0"/>
        <v>1121.8475000000001</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56218.380000000005</v>
      </c>
      <c r="D166" s="1">
        <f>'PR-RAS'!E170</f>
        <v>67277.06</v>
      </c>
      <c r="E166" s="1">
        <v>0</v>
      </c>
      <c r="F166" s="1">
        <v>0</v>
      </c>
      <c r="G166" s="2">
        <f t="shared" si="0"/>
        <v>31477.462500000001</v>
      </c>
      <c r="H166" s="2">
        <f t="shared" si="1"/>
        <v>0.44000000000232831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9134.51</v>
      </c>
      <c r="D167" s="1">
        <f>'PR-RAS'!E171</f>
        <v>6905.31</v>
      </c>
      <c r="E167" s="1">
        <v>0</v>
      </c>
      <c r="F167" s="1">
        <v>0</v>
      </c>
      <c r="G167" s="2">
        <f t="shared" si="0"/>
        <v>3808.8915800000004</v>
      </c>
      <c r="H167" s="2">
        <f t="shared" si="1"/>
        <v>0.8000000000001819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36596.050000000003</v>
      </c>
      <c r="D168" s="1">
        <f>'PR-RAS'!E172</f>
        <v>44038.32</v>
      </c>
      <c r="E168" s="1">
        <v>0</v>
      </c>
      <c r="F168" s="1">
        <v>0</v>
      </c>
      <c r="G168" s="2">
        <f t="shared" si="0"/>
        <v>20820.339230000001</v>
      </c>
      <c r="H168" s="2">
        <f t="shared" si="1"/>
        <v>0.37000000000261934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9843.43</v>
      </c>
      <c r="D169" s="1">
        <f>'PR-RAS'!E173</f>
        <v>11362.24</v>
      </c>
      <c r="E169" s="1">
        <v>0</v>
      </c>
      <c r="F169" s="1">
        <v>0</v>
      </c>
      <c r="G169" s="2">
        <f t="shared" si="0"/>
        <v>5471.40888</v>
      </c>
      <c r="H169" s="2">
        <f t="shared" si="1"/>
        <v>0.67000000000007276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458.34</v>
      </c>
      <c r="D170" s="1">
        <f>'PR-RAS'!E174</f>
        <v>4111.09</v>
      </c>
      <c r="E170" s="1">
        <v>0</v>
      </c>
      <c r="F170" s="1">
        <v>0</v>
      </c>
      <c r="G170" s="2">
        <f t="shared" si="0"/>
        <v>1467.0078800000001</v>
      </c>
      <c r="H170" s="2">
        <f t="shared" si="1"/>
        <v>0.43000000000012051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136.25</v>
      </c>
      <c r="D171" s="1">
        <f>'PR-RAS'!E175</f>
        <v>753.64</v>
      </c>
      <c r="E171" s="1">
        <v>0</v>
      </c>
      <c r="F171" s="1">
        <v>0</v>
      </c>
      <c r="G171" s="2">
        <f t="shared" si="0"/>
        <v>279.40010000000001</v>
      </c>
      <c r="H171" s="2">
        <f t="shared" si="1"/>
        <v>0.61000000000001364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49.8</v>
      </c>
      <c r="D173" s="1">
        <f>'PR-RAS'!E177</f>
        <v>106.46</v>
      </c>
      <c r="E173" s="1">
        <v>0</v>
      </c>
      <c r="F173" s="1">
        <v>0</v>
      </c>
      <c r="G173" s="2">
        <f t="shared" si="0"/>
        <v>45.187839999999994</v>
      </c>
      <c r="H173" s="2">
        <f t="shared" si="1"/>
        <v>0.65999999999999659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19769.820000000003</v>
      </c>
      <c r="D174" s="1">
        <f>'PR-RAS'!E178</f>
        <v>21317.35</v>
      </c>
      <c r="E174" s="1">
        <v>0</v>
      </c>
      <c r="F174" s="1">
        <v>0</v>
      </c>
      <c r="G174" s="2">
        <f t="shared" si="0"/>
        <v>10795.981959999999</v>
      </c>
      <c r="H174" s="2">
        <f t="shared" si="1"/>
        <v>0.52999999999519787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1211.0899999999999</v>
      </c>
      <c r="D175" s="1">
        <f>'PR-RAS'!E179</f>
        <v>1072.21</v>
      </c>
      <c r="E175" s="1">
        <v>0</v>
      </c>
      <c r="F175" s="1">
        <v>0</v>
      </c>
      <c r="G175" s="2">
        <f t="shared" si="0"/>
        <v>583.85874000000001</v>
      </c>
      <c r="H175" s="2">
        <f t="shared" si="1"/>
        <v>0.29999999999995453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5914.59</v>
      </c>
      <c r="D176" s="1">
        <f>'PR-RAS'!E180</f>
        <v>7630.9</v>
      </c>
      <c r="E176" s="1">
        <v>0</v>
      </c>
      <c r="F176" s="1">
        <v>0</v>
      </c>
      <c r="G176" s="2">
        <f t="shared" si="0"/>
        <v>3705.8682499999995</v>
      </c>
      <c r="H176" s="2">
        <f t="shared" si="1"/>
        <v>0.51000000000021828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795</v>
      </c>
      <c r="D177" s="1">
        <f>'PR-RAS'!E181</f>
        <v>0</v>
      </c>
      <c r="E177" s="1">
        <v>0</v>
      </c>
      <c r="F177" s="1">
        <v>0</v>
      </c>
      <c r="G177" s="2">
        <f t="shared" si="0"/>
        <v>139.91999999999999</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3616.33</v>
      </c>
      <c r="D178" s="1">
        <f>'PR-RAS'!E182</f>
        <v>4189.5200000000004</v>
      </c>
      <c r="E178" s="1">
        <v>0</v>
      </c>
      <c r="F178" s="1">
        <v>0</v>
      </c>
      <c r="G178" s="2">
        <f t="shared" si="0"/>
        <v>2123.1804900000002</v>
      </c>
      <c r="H178" s="2">
        <f t="shared" si="1"/>
        <v>0.80999999999949068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668.45</v>
      </c>
      <c r="D179" s="1">
        <f>'PR-RAS'!E183</f>
        <v>657.56</v>
      </c>
      <c r="E179" s="1">
        <v>0</v>
      </c>
      <c r="F179" s="1">
        <v>0</v>
      </c>
      <c r="G179" s="2">
        <f t="shared" si="0"/>
        <v>353.07545999999996</v>
      </c>
      <c r="H179" s="2">
        <f t="shared" si="1"/>
        <v>0.89000000000010004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601.65</v>
      </c>
      <c r="D180" s="1">
        <f>'PR-RAS'!E184</f>
        <v>880.5</v>
      </c>
      <c r="E180" s="1">
        <v>0</v>
      </c>
      <c r="F180" s="1">
        <v>0</v>
      </c>
      <c r="G180" s="2">
        <f t="shared" si="0"/>
        <v>422.91435000000001</v>
      </c>
      <c r="H180" s="2">
        <f t="shared" si="1"/>
        <v>0.85000000000002274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6070.38</v>
      </c>
      <c r="D182" s="1">
        <f>'PR-RAS'!E186</f>
        <v>6711.95</v>
      </c>
      <c r="E182" s="1">
        <v>0</v>
      </c>
      <c r="F182" s="1">
        <v>0</v>
      </c>
      <c r="G182" s="2">
        <f t="shared" si="0"/>
        <v>3528.4646799999996</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892.33</v>
      </c>
      <c r="D183" s="1">
        <f>'PR-RAS'!E187</f>
        <v>174.71</v>
      </c>
      <c r="E183" s="1">
        <v>0</v>
      </c>
      <c r="F183" s="1">
        <v>0</v>
      </c>
      <c r="G183" s="2">
        <f t="shared" si="0"/>
        <v>225.99850000000001</v>
      </c>
      <c r="H183" s="2">
        <f t="shared" si="1"/>
        <v>0.62000000000003297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3220.68</v>
      </c>
      <c r="D190" s="1">
        <f>'PR-RAS'!E194</f>
        <v>4087.18</v>
      </c>
      <c r="E190" s="1">
        <v>0</v>
      </c>
      <c r="F190" s="1">
        <v>0</v>
      </c>
      <c r="G190" s="2">
        <f t="shared" si="0"/>
        <v>2153.6625599999998</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2892.49</v>
      </c>
      <c r="D192" s="1">
        <f>'PR-RAS'!E196</f>
        <v>3015.97</v>
      </c>
      <c r="E192" s="1">
        <v>0</v>
      </c>
      <c r="F192" s="1">
        <v>0</v>
      </c>
      <c r="G192" s="2">
        <f t="shared" si="0"/>
        <v>1704.5661300000002</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153.9</v>
      </c>
      <c r="E193" s="1">
        <v>0</v>
      </c>
      <c r="F193" s="1">
        <v>0</v>
      </c>
      <c r="G193" s="2">
        <f t="shared" si="0"/>
        <v>59.0976</v>
      </c>
      <c r="H193" s="2">
        <f t="shared" si="1"/>
        <v>9.9999999999994316E-2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163.46</v>
      </c>
      <c r="D195" s="1">
        <f>'PR-RAS'!E199</f>
        <v>0</v>
      </c>
      <c r="E195" s="1">
        <v>0</v>
      </c>
      <c r="F195" s="1">
        <v>0</v>
      </c>
      <c r="G195" s="2">
        <f t="shared" si="0"/>
        <v>31.711240000000004</v>
      </c>
      <c r="H195" s="2">
        <f t="shared" si="1"/>
        <v>0.46000000000000796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164.73</v>
      </c>
      <c r="D197" s="1">
        <f>'PR-RAS'!E201</f>
        <v>917.31</v>
      </c>
      <c r="E197" s="1">
        <v>0</v>
      </c>
      <c r="F197" s="1">
        <v>0</v>
      </c>
      <c r="G197" s="2">
        <f t="shared" si="0"/>
        <v>391.87259999999998</v>
      </c>
      <c r="H197" s="2">
        <f t="shared" si="1"/>
        <v>0.57999999999995566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562.21</v>
      </c>
      <c r="D198" s="1">
        <f>'PR-RAS'!E202</f>
        <v>302.60000000000002</v>
      </c>
      <c r="E198" s="1">
        <v>0</v>
      </c>
      <c r="F198" s="1">
        <v>0</v>
      </c>
      <c r="G198" s="2">
        <f t="shared" si="0"/>
        <v>229.97977000000003</v>
      </c>
      <c r="H198" s="2">
        <f t="shared" si="1"/>
        <v>0.61000000000001364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562.21</v>
      </c>
      <c r="D212" s="1">
        <f>'PR-RAS'!E216</f>
        <v>302.60000000000002</v>
      </c>
      <c r="E212" s="1">
        <v>0</v>
      </c>
      <c r="F212" s="1">
        <v>0</v>
      </c>
      <c r="G212" s="2">
        <f t="shared" si="0"/>
        <v>246.32351</v>
      </c>
      <c r="H212" s="2">
        <f t="shared" si="1"/>
        <v>0.61000000000001364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562.21</v>
      </c>
      <c r="D213" s="1">
        <f>'PR-RAS'!E217</f>
        <v>302.60000000000002</v>
      </c>
      <c r="E213" s="1">
        <v>0</v>
      </c>
      <c r="F213" s="1">
        <v>0</v>
      </c>
      <c r="G213" s="2">
        <f t="shared" si="0"/>
        <v>247.49092000000002</v>
      </c>
      <c r="H213" s="2">
        <f t="shared" si="1"/>
        <v>0.61000000000001364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382951.19000000006</v>
      </c>
      <c r="D295" s="1">
        <f>'PR-RAS'!E299</f>
        <v>508558.78999999992</v>
      </c>
      <c r="E295" s="1">
        <v>0</v>
      </c>
      <c r="F295" s="1">
        <v>0</v>
      </c>
      <c r="G295" s="2">
        <f t="shared" si="12"/>
        <v>411620.21837999998</v>
      </c>
      <c r="H295" s="2">
        <f t="shared" si="13"/>
        <v>0.40000000013969839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39093.189999999944</v>
      </c>
      <c r="D296" s="1">
        <f>'PR-RAS'!E300</f>
        <v>0</v>
      </c>
      <c r="E296" s="1">
        <v>0</v>
      </c>
      <c r="F296" s="1">
        <v>0</v>
      </c>
      <c r="G296" s="2">
        <f t="shared" si="12"/>
        <v>11532.491049999982</v>
      </c>
      <c r="H296" s="2">
        <f t="shared" si="13"/>
        <v>0.18999999994412065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39589.109999999928</v>
      </c>
      <c r="E297" s="1">
        <v>0</v>
      </c>
      <c r="F297" s="1">
        <v>0</v>
      </c>
      <c r="G297" s="2">
        <f t="shared" si="12"/>
        <v>23436.753119999958</v>
      </c>
      <c r="H297" s="2">
        <f t="shared" si="13"/>
        <v>0.1099999999278225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117798.91</v>
      </c>
      <c r="D298" s="1">
        <f>'PR-RAS'!E302</f>
        <v>159920.67000000001</v>
      </c>
      <c r="E298" s="1">
        <v>0</v>
      </c>
      <c r="F298" s="1">
        <v>0</v>
      </c>
      <c r="G298" s="2">
        <f t="shared" si="12"/>
        <v>129979.15424999999</v>
      </c>
      <c r="H298" s="2">
        <f t="shared" si="13"/>
        <v>0.41999999998370185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8914.02</v>
      </c>
      <c r="D300" s="1">
        <f>'PR-RAS'!E304</f>
        <v>79732.63</v>
      </c>
      <c r="E300" s="1">
        <v>0</v>
      </c>
      <c r="F300" s="1">
        <v>0</v>
      </c>
      <c r="G300" s="2">
        <f t="shared" si="12"/>
        <v>50345.404719999999</v>
      </c>
      <c r="H300" s="2">
        <f t="shared" si="13"/>
        <v>0.38999999999577994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600</v>
      </c>
      <c r="E301" s="1">
        <v>0</v>
      </c>
      <c r="F301" s="1">
        <v>0</v>
      </c>
      <c r="G301" s="2">
        <f t="shared" si="12"/>
        <v>360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422044.38</v>
      </c>
      <c r="D417" s="1">
        <f>'PR-RAS'!E422</f>
        <v>468969.68</v>
      </c>
      <c r="E417" s="1">
        <v>0</v>
      </c>
      <c r="F417" s="1">
        <v>0</v>
      </c>
      <c r="G417" s="2">
        <f t="shared" si="12"/>
        <v>565753.23583999998</v>
      </c>
      <c r="H417" s="2">
        <f t="shared" si="13"/>
        <v>0.70000000001164153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382951.19000000006</v>
      </c>
      <c r="D418" s="1">
        <f>'PR-RAS'!E423</f>
        <v>508558.78999999992</v>
      </c>
      <c r="E418" s="1">
        <v>0</v>
      </c>
      <c r="F418" s="1">
        <v>0</v>
      </c>
      <c r="G418" s="2">
        <f t="shared" si="12"/>
        <v>583828.67709000001</v>
      </c>
      <c r="H418" s="2">
        <f t="shared" si="13"/>
        <v>0.40000000013969839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39093.189999999944</v>
      </c>
      <c r="D419" s="1">
        <f>'PR-RAS'!E424</f>
        <v>0</v>
      </c>
      <c r="E419" s="1">
        <v>0</v>
      </c>
      <c r="F419" s="1">
        <v>0</v>
      </c>
      <c r="G419" s="2">
        <f t="shared" si="12"/>
        <v>16340.953419999976</v>
      </c>
      <c r="H419" s="2">
        <f t="shared" si="13"/>
        <v>0.18999999994412065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39589.109999999928</v>
      </c>
      <c r="E420" s="1">
        <v>0</v>
      </c>
      <c r="F420" s="1">
        <v>0</v>
      </c>
      <c r="G420" s="2">
        <f t="shared" si="12"/>
        <v>33175.674179999936</v>
      </c>
      <c r="H420" s="2">
        <f t="shared" si="13"/>
        <v>0.1099999999278225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117798.91</v>
      </c>
      <c r="D421" s="1">
        <f>'PR-RAS'!E426</f>
        <v>159920.67000000001</v>
      </c>
      <c r="E421" s="1">
        <v>0</v>
      </c>
      <c r="F421" s="1">
        <v>0</v>
      </c>
      <c r="G421" s="2">
        <f t="shared" si="12"/>
        <v>183808.905</v>
      </c>
      <c r="H421" s="2">
        <f t="shared" si="13"/>
        <v>0.41999999998370185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8914.02</v>
      </c>
      <c r="D423" s="1">
        <f>'PR-RAS'!E428</f>
        <v>79732.63</v>
      </c>
      <c r="E423" s="1">
        <v>0</v>
      </c>
      <c r="F423" s="1">
        <v>0</v>
      </c>
      <c r="G423" s="2">
        <f t="shared" si="12"/>
        <v>71056.056159999993</v>
      </c>
      <c r="H423" s="2">
        <f t="shared" si="13"/>
        <v>0.38999999999577994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422044.38</v>
      </c>
      <c r="D637" s="1">
        <f>'PR-RAS'!E643</f>
        <v>468969.68</v>
      </c>
      <c r="E637" s="1">
        <v>0</v>
      </c>
      <c r="F637" s="1">
        <v>0</v>
      </c>
      <c r="G637" s="2">
        <f t="shared" si="14"/>
        <v>864949.65864000004</v>
      </c>
      <c r="H637" s="2">
        <f t="shared" si="15"/>
        <v>0.70000000001164153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382951.19000000006</v>
      </c>
      <c r="D638" s="1">
        <f>'PR-RAS'!E644</f>
        <v>508558.78999999992</v>
      </c>
      <c r="E638" s="1">
        <v>0</v>
      </c>
      <c r="F638" s="1">
        <v>0</v>
      </c>
      <c r="G638" s="2">
        <f t="shared" si="14"/>
        <v>891843.80648999999</v>
      </c>
      <c r="H638" s="2">
        <f t="shared" si="15"/>
        <v>0.40000000013969839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39093.189999999944</v>
      </c>
      <c r="D639" s="1">
        <f>'PR-RAS'!E645</f>
        <v>0</v>
      </c>
      <c r="E639" s="1">
        <v>0</v>
      </c>
      <c r="F639" s="1">
        <v>0</v>
      </c>
      <c r="G639" s="2">
        <f t="shared" si="14"/>
        <v>24941.455219999963</v>
      </c>
      <c r="H639" s="2">
        <f t="shared" si="15"/>
        <v>0.18999999994412065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39589.109999999928</v>
      </c>
      <c r="E640" s="1">
        <v>0</v>
      </c>
      <c r="F640" s="1">
        <v>0</v>
      </c>
      <c r="G640" s="2">
        <f t="shared" si="14"/>
        <v>50594.88257999991</v>
      </c>
      <c r="H640" s="2">
        <f t="shared" si="15"/>
        <v>0.1099999999278225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117798.91</v>
      </c>
      <c r="D641" s="1">
        <f>'PR-RAS'!E647</f>
        <v>159920.67000000001</v>
      </c>
      <c r="E641" s="1">
        <v>0</v>
      </c>
      <c r="F641" s="1">
        <v>0</v>
      </c>
      <c r="G641" s="2">
        <f t="shared" si="14"/>
        <v>280089.76</v>
      </c>
      <c r="H641" s="2">
        <f t="shared" si="15"/>
        <v>0.41999999998370185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156892.09999999995</v>
      </c>
      <c r="D643" s="1">
        <f>'PR-RAS'!E649</f>
        <v>120331.56000000008</v>
      </c>
      <c r="E643" s="1">
        <v>0</v>
      </c>
      <c r="F643" s="1">
        <v>0</v>
      </c>
      <c r="G643" s="2">
        <f t="shared" si="14"/>
        <v>255230.45124000005</v>
      </c>
      <c r="H643" s="2">
        <f t="shared" si="15"/>
        <v>0.53999999986262992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117292.75</v>
      </c>
      <c r="D646" s="1">
        <f>'PR-RAS'!E653</f>
        <v>159607.63</v>
      </c>
      <c r="E646" s="1">
        <v>0</v>
      </c>
      <c r="F646" s="1">
        <v>0</v>
      </c>
      <c r="G646" s="2">
        <f t="shared" si="14"/>
        <v>281547.66645000002</v>
      </c>
      <c r="H646" s="2">
        <f t="shared" si="15"/>
        <v>0.61999999999534339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424875.85</v>
      </c>
      <c r="D647" s="1">
        <f>'PR-RAS'!E654</f>
        <v>470172.45</v>
      </c>
      <c r="E647" s="1">
        <v>0</v>
      </c>
      <c r="F647" s="1">
        <v>0</v>
      </c>
      <c r="G647" s="2">
        <f t="shared" si="14"/>
        <v>881932.60450000002</v>
      </c>
      <c r="H647" s="2">
        <f t="shared" si="15"/>
        <v>0.6000000000349246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385377.28000000003</v>
      </c>
      <c r="D648" s="1">
        <f>'PR-RAS'!E655</f>
        <v>509491.19</v>
      </c>
      <c r="E648" s="1">
        <v>0</v>
      </c>
      <c r="F648" s="1">
        <v>0</v>
      </c>
      <c r="G648" s="2">
        <f t="shared" si="14"/>
        <v>908620.70002000011</v>
      </c>
      <c r="H648" s="2">
        <f t="shared" si="15"/>
        <v>0.47000000003026798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156791.31999999995</v>
      </c>
      <c r="D649" s="1">
        <f>'PR-RAS'!E656</f>
        <v>120288.89000000007</v>
      </c>
      <c r="E649" s="1">
        <v>0</v>
      </c>
      <c r="F649" s="1">
        <v>0</v>
      </c>
      <c r="G649" s="2">
        <f t="shared" si="14"/>
        <v>257495.17680000007</v>
      </c>
      <c r="H649" s="2">
        <f t="shared" si="15"/>
        <v>0.42999999987659976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35</v>
      </c>
      <c r="D651" s="1">
        <f>'PR-RAS'!E658</f>
        <v>33</v>
      </c>
      <c r="E651" s="1">
        <v>0</v>
      </c>
      <c r="F651" s="1">
        <v>0</v>
      </c>
      <c r="G651" s="2">
        <f t="shared" si="14"/>
        <v>65.650000000000006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35</v>
      </c>
      <c r="D653" s="1">
        <f>'PR-RAS'!E660</f>
        <v>31</v>
      </c>
      <c r="E653" s="1">
        <v>0</v>
      </c>
      <c r="F653" s="1">
        <v>0</v>
      </c>
      <c r="G653" s="2">
        <f t="shared" si="14"/>
        <v>63.244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504.6</v>
      </c>
      <c r="D676" s="1">
        <f>'PR-RAS'!E683</f>
        <v>0</v>
      </c>
      <c r="E676" s="1">
        <v>0</v>
      </c>
      <c r="F676" s="1">
        <v>0</v>
      </c>
      <c r="G676" s="2">
        <f t="shared" si="14"/>
        <v>340.60500000000002</v>
      </c>
      <c r="H676" s="2">
        <f t="shared" si="15"/>
        <v>0.39999999999997726</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66000</v>
      </c>
      <c r="D677" s="1">
        <f>'PR-RAS'!E684</f>
        <v>98198.8</v>
      </c>
      <c r="E677" s="1">
        <v>0</v>
      </c>
      <c r="F677" s="1">
        <v>0</v>
      </c>
      <c r="G677" s="2">
        <f t="shared" si="14"/>
        <v>177380.7776</v>
      </c>
      <c r="H677" s="2">
        <f t="shared" si="15"/>
        <v>0.19999999999708962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117249.92</v>
      </c>
      <c r="D717" s="1">
        <f>'PR-RAS'!E724</f>
        <v>75170.48</v>
      </c>
      <c r="E717" s="1">
        <v>0</v>
      </c>
      <c r="F717" s="1">
        <v>0</v>
      </c>
      <c r="G717" s="2">
        <f t="shared" si="14"/>
        <v>191595.07008</v>
      </c>
      <c r="H717" s="2">
        <f t="shared" si="15"/>
        <v>0.55999999999767169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3000</v>
      </c>
      <c r="E725" s="1">
        <v>0</v>
      </c>
      <c r="F725" s="1">
        <v>0</v>
      </c>
      <c r="G725" s="2">
        <f t="shared" si="14"/>
        <v>4344</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390</v>
      </c>
      <c r="D726" s="1">
        <f>'PR-RAS'!E733</f>
        <v>0</v>
      </c>
      <c r="E726" s="1">
        <v>0</v>
      </c>
      <c r="F726" s="1">
        <v>0</v>
      </c>
      <c r="G726" s="2">
        <f t="shared" si="14"/>
        <v>282.75</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11693.07</v>
      </c>
      <c r="D727" s="1">
        <f>'PR-RAS'!E734</f>
        <v>9479.26</v>
      </c>
      <c r="E727" s="1">
        <v>0</v>
      </c>
      <c r="F727" s="1">
        <v>0</v>
      </c>
      <c r="G727" s="2">
        <f t="shared" si="14"/>
        <v>22253.054339999999</v>
      </c>
      <c r="H727" s="2">
        <f t="shared" si="15"/>
        <v>0.32999999999992724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350.4</v>
      </c>
      <c r="D729" s="1">
        <f>'PR-RAS'!E736</f>
        <v>311.12</v>
      </c>
      <c r="E729" s="1">
        <v>0</v>
      </c>
      <c r="F729" s="1">
        <v>0</v>
      </c>
      <c r="G729" s="2">
        <f t="shared" si="14"/>
        <v>708.08191999999997</v>
      </c>
      <c r="H729" s="2">
        <f t="shared" si="15"/>
        <v>0.51999999999998181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65946.399999999994</v>
      </c>
      <c r="D1582" s="6"/>
      <c r="E1582" s="6">
        <v>0</v>
      </c>
      <c r="F1582" s="6">
        <v>0</v>
      </c>
      <c r="G1582" s="7">
        <f t="shared" ref="G1582:G1686" si="70">B1582/1000*C1582</f>
        <v>65.946399999999997</v>
      </c>
      <c r="H1582" s="7">
        <f t="shared" ref="H1582:H1686" si="71">ABS(C1582-ROUND(C1582,0))</f>
        <v>0.39999999999417923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443544.79</v>
      </c>
      <c r="D1583" s="1">
        <v>0</v>
      </c>
      <c r="E1583" s="1">
        <v>0</v>
      </c>
      <c r="F1583" s="1">
        <v>0</v>
      </c>
      <c r="G1583" s="2">
        <f t="shared" si="70"/>
        <v>887.08957999999996</v>
      </c>
      <c r="H1583" s="2">
        <f t="shared" si="71"/>
        <v>0.21000000002095476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443544.79</v>
      </c>
      <c r="D1585" s="1">
        <v>0</v>
      </c>
      <c r="E1585" s="1">
        <v>0</v>
      </c>
      <c r="F1585" s="1">
        <v>0</v>
      </c>
      <c r="G1585" s="2">
        <f t="shared" si="70"/>
        <v>1774.1791599999999</v>
      </c>
      <c r="H1585" s="2">
        <f t="shared" si="71"/>
        <v>0.21000000002095476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340586.73</v>
      </c>
      <c r="D1586" s="1">
        <v>0</v>
      </c>
      <c r="E1586" s="1">
        <v>0</v>
      </c>
      <c r="F1586" s="1">
        <v>0</v>
      </c>
      <c r="G1586" s="2">
        <f t="shared" si="70"/>
        <v>1702.9336499999999</v>
      </c>
      <c r="H1586" s="2">
        <f t="shared" si="71"/>
        <v>0.27000000001862645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102655.46</v>
      </c>
      <c r="D1587" s="1">
        <v>0</v>
      </c>
      <c r="E1587" s="1">
        <v>0</v>
      </c>
      <c r="F1587" s="1">
        <v>0</v>
      </c>
      <c r="G1587" s="2">
        <f t="shared" si="70"/>
        <v>615.93276000000003</v>
      </c>
      <c r="H1587" s="2">
        <f t="shared" si="71"/>
        <v>0.46000000000640284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302.60000000000002</v>
      </c>
      <c r="D1588" s="1">
        <v>0</v>
      </c>
      <c r="E1588" s="1">
        <v>0</v>
      </c>
      <c r="F1588" s="1">
        <v>0</v>
      </c>
      <c r="G1588" s="2">
        <f t="shared" si="70"/>
        <v>2.1182000000000003</v>
      </c>
      <c r="H1588" s="2">
        <f t="shared" si="71"/>
        <v>0.39999999999997726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509491.18999999994</v>
      </c>
      <c r="D1602" s="1">
        <v>0</v>
      </c>
      <c r="E1602" s="1">
        <v>0</v>
      </c>
      <c r="F1602" s="1">
        <v>0</v>
      </c>
      <c r="G1602" s="2">
        <f t="shared" si="70"/>
        <v>10699.314989999999</v>
      </c>
      <c r="H1602" s="2">
        <f t="shared" si="71"/>
        <v>0.18999999994412065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509491.18999999994</v>
      </c>
      <c r="D1604" s="1">
        <v>0</v>
      </c>
      <c r="E1604" s="1">
        <v>0</v>
      </c>
      <c r="F1604" s="1">
        <v>0</v>
      </c>
      <c r="G1604" s="2">
        <f t="shared" si="70"/>
        <v>11718.297369999998</v>
      </c>
      <c r="H1604" s="2">
        <f t="shared" si="71"/>
        <v>0.18999999994412065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405067.74</v>
      </c>
      <c r="D1605" s="1">
        <v>0</v>
      </c>
      <c r="E1605" s="1">
        <v>0</v>
      </c>
      <c r="F1605" s="1">
        <v>0</v>
      </c>
      <c r="G1605" s="2">
        <f t="shared" si="70"/>
        <v>9721.6257600000008</v>
      </c>
      <c r="H1605" s="2">
        <f t="shared" si="71"/>
        <v>0.26000000000931323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104120.85</v>
      </c>
      <c r="D1606" s="1">
        <v>0</v>
      </c>
      <c r="E1606" s="1">
        <v>0</v>
      </c>
      <c r="F1606" s="1">
        <v>0</v>
      </c>
      <c r="G1606" s="2">
        <f t="shared" si="70"/>
        <v>2603.0212500000002</v>
      </c>
      <c r="H1606" s="2">
        <f t="shared" si="71"/>
        <v>0.14999999999417923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302.60000000000002</v>
      </c>
      <c r="D1607" s="1">
        <v>0</v>
      </c>
      <c r="E1607" s="1">
        <v>0</v>
      </c>
      <c r="F1607" s="1">
        <v>0</v>
      </c>
      <c r="G1607" s="2">
        <f t="shared" si="70"/>
        <v>7.8676000000000004</v>
      </c>
      <c r="H1607" s="2">
        <f t="shared" si="71"/>
        <v>0.39999999999997726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34821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422044.38</v>
      </c>
      <c r="I16" s="298">
        <f>'PR-RAS'!E6</f>
        <v>468969.68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382951.19000000006</v>
      </c>
      <c r="I17" s="298">
        <f>'PR-RAS'!E152</f>
        <v>508558.78999999992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156892.09999999995</v>
      </c>
      <c r="I18" s="298">
        <f>'PR-RAS'!E649</f>
        <v>120331.56000000008</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65946.399999999994</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9" zoomScaleNormal="100" workbookViewId="0">
      <selection activeCell="I657" sqref="I65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422044.38</v>
      </c>
      <c r="E6" s="59">
        <f>E7+E43+E49+E82+E106+E125+E134+E140</f>
        <v>468969.68</v>
      </c>
      <c r="F6" s="44">
        <f t="shared" ref="F6:F132" si="0">IF(D6&lt;&gt;0,IF(E6/D6&gt;=100,"&gt;&gt;100",E6/D6*100),"-")</f>
        <v>111.11857004232589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66504.600000000006</v>
      </c>
      <c r="E49" s="59">
        <f>E50+E53+E58+E61+E64+E68+E71+E74+E77</f>
        <v>98198.8</v>
      </c>
      <c r="F49" s="44">
        <f t="shared" si="0"/>
        <v>147.65715454269329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66504.600000000006</v>
      </c>
      <c r="E68" s="59">
        <f t="shared" si="11"/>
        <v>98198.8</v>
      </c>
      <c r="F68" s="44">
        <f t="shared" si="0"/>
        <v>147.65715454269329</v>
      </c>
    </row>
    <row r="69" spans="1:6" ht="12.75" customHeight="1" x14ac:dyDescent="0.2">
      <c r="A69" s="62" t="s">
        <v>189</v>
      </c>
      <c r="B69" s="63" t="s">
        <v>190</v>
      </c>
      <c r="C69" s="267" t="s">
        <v>189</v>
      </c>
      <c r="D69" s="193">
        <v>66504.600000000006</v>
      </c>
      <c r="E69" s="193">
        <v>98198.8</v>
      </c>
      <c r="F69" s="44">
        <f t="shared" si="0"/>
        <v>147.65715454269329</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7.25</v>
      </c>
      <c r="E82" s="59">
        <f t="shared" si="15"/>
        <v>128.09</v>
      </c>
      <c r="F82" s="44">
        <f t="shared" si="0"/>
        <v>1766.7586206896551</v>
      </c>
    </row>
    <row r="83" spans="1:6" ht="12.75" customHeight="1" x14ac:dyDescent="0.2">
      <c r="A83" s="62">
        <v>641</v>
      </c>
      <c r="B83" s="63" t="s">
        <v>217</v>
      </c>
      <c r="C83" s="267" t="s">
        <v>218</v>
      </c>
      <c r="D83" s="59">
        <f t="shared" ref="D83:E83" si="16">SUM(D84:D90)</f>
        <v>7.25</v>
      </c>
      <c r="E83" s="59">
        <f t="shared" si="16"/>
        <v>128.09</v>
      </c>
      <c r="F83" s="44">
        <f t="shared" si="0"/>
        <v>1766.7586206896551</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7.25</v>
      </c>
      <c r="E85" s="193">
        <v>128.09</v>
      </c>
      <c r="F85" s="44">
        <f t="shared" si="0"/>
        <v>1766.7586206896551</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117299.92</v>
      </c>
      <c r="E106" s="59">
        <f>E107+E112+E120+E124</f>
        <v>75170.48</v>
      </c>
      <c r="F106" s="44">
        <f t="shared" si="0"/>
        <v>64.083999375276633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117299.92</v>
      </c>
      <c r="E112" s="59">
        <f t="shared" si="20"/>
        <v>75170.48</v>
      </c>
      <c r="F112" s="44">
        <f t="shared" si="0"/>
        <v>64.083999375276633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117299.92</v>
      </c>
      <c r="E117" s="193">
        <v>75170.48</v>
      </c>
      <c r="F117" s="44">
        <f t="shared" si="0"/>
        <v>64.083999375276633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1863.6100000000001</v>
      </c>
      <c r="E125" s="59">
        <f t="shared" si="22"/>
        <v>3200</v>
      </c>
      <c r="F125" s="44">
        <f t="shared" si="0"/>
        <v>171.70974613787217</v>
      </c>
    </row>
    <row r="126" spans="1:6" ht="12.75" customHeight="1" x14ac:dyDescent="0.2">
      <c r="A126" s="62">
        <v>661</v>
      </c>
      <c r="B126" s="64" t="s">
        <v>303</v>
      </c>
      <c r="C126" s="267" t="s">
        <v>304</v>
      </c>
      <c r="D126" s="59">
        <f t="shared" ref="D126:E126" si="23">SUM(D127:D128)</f>
        <v>1200</v>
      </c>
      <c r="E126" s="59">
        <f t="shared" si="23"/>
        <v>3200</v>
      </c>
      <c r="F126" s="44">
        <f t="shared" si="0"/>
        <v>266.66666666666663</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1200</v>
      </c>
      <c r="E128" s="193">
        <v>3200</v>
      </c>
      <c r="F128" s="44">
        <f t="shared" si="0"/>
        <v>266.66666666666663</v>
      </c>
    </row>
    <row r="129" spans="1:6" ht="36" x14ac:dyDescent="0.2">
      <c r="A129" s="62">
        <v>663</v>
      </c>
      <c r="B129" s="181" t="s">
        <v>309</v>
      </c>
      <c r="C129" s="267" t="s">
        <v>310</v>
      </c>
      <c r="D129" s="59">
        <f t="shared" ref="D129:E129" si="24">SUM(D130:D133)</f>
        <v>663.61</v>
      </c>
      <c r="E129" s="59">
        <f t="shared" si="24"/>
        <v>0</v>
      </c>
      <c r="F129" s="44">
        <f t="shared" si="0"/>
        <v>0</v>
      </c>
    </row>
    <row r="130" spans="1:6" ht="12.75" customHeight="1" x14ac:dyDescent="0.2">
      <c r="A130" s="62">
        <v>6631</v>
      </c>
      <c r="B130" s="64" t="s">
        <v>311</v>
      </c>
      <c r="C130" s="267" t="s">
        <v>312</v>
      </c>
      <c r="D130" s="193">
        <v>663.61</v>
      </c>
      <c r="E130" s="193"/>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236369</v>
      </c>
      <c r="E134" s="59">
        <f t="shared" si="25"/>
        <v>292272.31</v>
      </c>
      <c r="F134" s="44">
        <f t="shared" ref="F134:F229" si="26">IF(D134&lt;&gt;0,IF(E134/D134&gt;=100,"&gt;&gt;100",E134/D134*100),"-")</f>
        <v>123.65086369193929</v>
      </c>
    </row>
    <row r="135" spans="1:6" ht="24" x14ac:dyDescent="0.2">
      <c r="A135" s="62">
        <v>671</v>
      </c>
      <c r="B135" s="181" t="s">
        <v>321</v>
      </c>
      <c r="C135" s="267" t="s">
        <v>322</v>
      </c>
      <c r="D135" s="59">
        <f t="shared" ref="D135:E135" si="27">SUM(D136:D138)</f>
        <v>236369</v>
      </c>
      <c r="E135" s="59">
        <f t="shared" si="27"/>
        <v>292272.31</v>
      </c>
      <c r="F135" s="44">
        <f t="shared" si="26"/>
        <v>123.65086369193929</v>
      </c>
    </row>
    <row r="136" spans="1:6" ht="12.75" customHeight="1" x14ac:dyDescent="0.2">
      <c r="A136" s="62">
        <v>6711</v>
      </c>
      <c r="B136" s="64" t="s">
        <v>323</v>
      </c>
      <c r="C136" s="267" t="s">
        <v>324</v>
      </c>
      <c r="D136" s="193">
        <v>236369</v>
      </c>
      <c r="E136" s="193">
        <v>292272.31</v>
      </c>
      <c r="F136" s="44">
        <f t="shared" si="26"/>
        <v>123.65086369193929</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382951.19000000006</v>
      </c>
      <c r="E152" s="59">
        <f>E153+E164+E202+E221+E230+E262+E273</f>
        <v>508558.78999999992</v>
      </c>
      <c r="F152" s="44">
        <f t="shared" si="26"/>
        <v>132.79989807578346</v>
      </c>
    </row>
    <row r="153" spans="1:6" ht="12.75" customHeight="1" x14ac:dyDescent="0.2">
      <c r="A153" s="62">
        <v>31</v>
      </c>
      <c r="B153" s="63" t="s">
        <v>356</v>
      </c>
      <c r="C153" s="267" t="s">
        <v>357</v>
      </c>
      <c r="D153" s="59">
        <f t="shared" ref="D153:E153" si="30">D154+D159+D160</f>
        <v>288225.53000000003</v>
      </c>
      <c r="E153" s="59">
        <f t="shared" si="30"/>
        <v>404135.33999999997</v>
      </c>
      <c r="F153" s="44">
        <f t="shared" si="26"/>
        <v>140.214969853642</v>
      </c>
    </row>
    <row r="154" spans="1:6" ht="12.75" customHeight="1" x14ac:dyDescent="0.2">
      <c r="A154" s="62">
        <v>311</v>
      </c>
      <c r="B154" s="63" t="s">
        <v>358</v>
      </c>
      <c r="C154" s="267" t="s">
        <v>359</v>
      </c>
      <c r="D154" s="59">
        <f t="shared" ref="D154:E154" si="31">SUM(D155:D158)</f>
        <v>244236.39</v>
      </c>
      <c r="E154" s="59">
        <f t="shared" si="31"/>
        <v>341403.73</v>
      </c>
      <c r="F154" s="44">
        <f t="shared" si="26"/>
        <v>139.78413699940452</v>
      </c>
    </row>
    <row r="155" spans="1:6" ht="12.75" customHeight="1" x14ac:dyDescent="0.2">
      <c r="A155" s="62">
        <v>3111</v>
      </c>
      <c r="B155" s="63" t="s">
        <v>360</v>
      </c>
      <c r="C155" s="267" t="s">
        <v>361</v>
      </c>
      <c r="D155" s="193">
        <v>244236.39</v>
      </c>
      <c r="E155" s="193">
        <v>341403.73</v>
      </c>
      <c r="F155" s="44">
        <f t="shared" si="26"/>
        <v>139.78413699940452</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3690</v>
      </c>
      <c r="E159" s="193">
        <v>6400</v>
      </c>
      <c r="F159" s="44">
        <f t="shared" si="26"/>
        <v>173.44173441734418</v>
      </c>
    </row>
    <row r="160" spans="1:6" ht="12.75" customHeight="1" x14ac:dyDescent="0.2">
      <c r="A160" s="62">
        <v>313</v>
      </c>
      <c r="B160" s="64" t="s">
        <v>370</v>
      </c>
      <c r="C160" s="267" t="s">
        <v>371</v>
      </c>
      <c r="D160" s="59">
        <f t="shared" ref="D160:E160" si="32">SUM(D161:D163)</f>
        <v>40299.14</v>
      </c>
      <c r="E160" s="59">
        <f t="shared" si="32"/>
        <v>56331.61</v>
      </c>
      <c r="F160" s="44">
        <f t="shared" si="26"/>
        <v>139.78365295140293</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40299.14</v>
      </c>
      <c r="E162" s="193">
        <v>56331.61</v>
      </c>
      <c r="F162" s="44">
        <f t="shared" si="26"/>
        <v>139.78365295140293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94163.450000000012</v>
      </c>
      <c r="E164" s="59">
        <f>E165+E170+E178+E188+E189+E194</f>
        <v>104120.84999999998</v>
      </c>
      <c r="F164" s="44">
        <f t="shared" si="26"/>
        <v>110.5745913090482</v>
      </c>
    </row>
    <row r="165" spans="1:6" ht="12.75" customHeight="1" x14ac:dyDescent="0.2">
      <c r="A165" s="62">
        <v>321</v>
      </c>
      <c r="B165" s="63" t="s">
        <v>380</v>
      </c>
      <c r="C165" s="267" t="s">
        <v>381</v>
      </c>
      <c r="D165" s="59">
        <f t="shared" ref="D165:E165" si="33">SUM(D166:D169)</f>
        <v>14954.57</v>
      </c>
      <c r="E165" s="59">
        <f t="shared" si="33"/>
        <v>11439.26</v>
      </c>
      <c r="F165" s="44">
        <f t="shared" si="26"/>
        <v>76.493406363405967</v>
      </c>
    </row>
    <row r="166" spans="1:6" ht="12.75" customHeight="1" x14ac:dyDescent="0.2">
      <c r="A166" s="62">
        <v>3211</v>
      </c>
      <c r="B166" s="63" t="s">
        <v>382</v>
      </c>
      <c r="C166" s="267" t="s">
        <v>383</v>
      </c>
      <c r="D166" s="193">
        <v>299</v>
      </c>
      <c r="E166" s="193"/>
      <c r="F166" s="44">
        <f t="shared" si="26"/>
        <v>0</v>
      </c>
    </row>
    <row r="167" spans="1:6" ht="12.75" customHeight="1" x14ac:dyDescent="0.2">
      <c r="A167" s="62">
        <v>3212</v>
      </c>
      <c r="B167" s="63" t="s">
        <v>384</v>
      </c>
      <c r="C167" s="267" t="s">
        <v>385</v>
      </c>
      <c r="D167" s="193">
        <v>11693.07</v>
      </c>
      <c r="E167" s="193">
        <v>9479.26</v>
      </c>
      <c r="F167" s="44">
        <f t="shared" si="26"/>
        <v>81.067333044273241</v>
      </c>
    </row>
    <row r="168" spans="1:6" ht="12.75" customHeight="1" x14ac:dyDescent="0.2">
      <c r="A168" s="62">
        <v>3213</v>
      </c>
      <c r="B168" s="63" t="s">
        <v>386</v>
      </c>
      <c r="C168" s="267" t="s">
        <v>387</v>
      </c>
      <c r="D168" s="193">
        <v>2962.5</v>
      </c>
      <c r="E168" s="193">
        <v>1960</v>
      </c>
      <c r="F168" s="44">
        <f t="shared" si="26"/>
        <v>66.160337552742618</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56218.380000000005</v>
      </c>
      <c r="E170" s="59">
        <f t="shared" si="34"/>
        <v>67277.06</v>
      </c>
      <c r="F170" s="44">
        <f t="shared" si="26"/>
        <v>119.67093324282911</v>
      </c>
    </row>
    <row r="171" spans="1:6" ht="12.75" customHeight="1" x14ac:dyDescent="0.2">
      <c r="A171" s="62">
        <v>3221</v>
      </c>
      <c r="B171" s="63" t="s">
        <v>392</v>
      </c>
      <c r="C171" s="267" t="s">
        <v>393</v>
      </c>
      <c r="D171" s="193">
        <v>9134.51</v>
      </c>
      <c r="E171" s="193">
        <v>6905.31</v>
      </c>
      <c r="F171" s="44">
        <f t="shared" si="26"/>
        <v>75.595844768903859</v>
      </c>
    </row>
    <row r="172" spans="1:6" ht="12.75" customHeight="1" x14ac:dyDescent="0.2">
      <c r="A172" s="62">
        <v>3222</v>
      </c>
      <c r="B172" s="63" t="s">
        <v>394</v>
      </c>
      <c r="C172" s="267" t="s">
        <v>395</v>
      </c>
      <c r="D172" s="193">
        <v>36596.050000000003</v>
      </c>
      <c r="E172" s="193">
        <v>44038.32</v>
      </c>
      <c r="F172" s="44">
        <f t="shared" si="26"/>
        <v>120.33626579917778</v>
      </c>
    </row>
    <row r="173" spans="1:6" ht="12.75" customHeight="1" x14ac:dyDescent="0.2">
      <c r="A173" s="62">
        <v>3223</v>
      </c>
      <c r="B173" s="64" t="s">
        <v>396</v>
      </c>
      <c r="C173" s="267" t="s">
        <v>397</v>
      </c>
      <c r="D173" s="193">
        <v>9843.43</v>
      </c>
      <c r="E173" s="193">
        <v>11362.24</v>
      </c>
      <c r="F173" s="44">
        <f t="shared" si="26"/>
        <v>115.42968253952128</v>
      </c>
    </row>
    <row r="174" spans="1:6" ht="12.75" customHeight="1" x14ac:dyDescent="0.2">
      <c r="A174" s="62">
        <v>3224</v>
      </c>
      <c r="B174" s="64" t="s">
        <v>398</v>
      </c>
      <c r="C174" s="267" t="s">
        <v>399</v>
      </c>
      <c r="D174" s="193">
        <v>458.34</v>
      </c>
      <c r="E174" s="193">
        <v>4111.09</v>
      </c>
      <c r="F174" s="44">
        <f t="shared" si="26"/>
        <v>896.95204433390074</v>
      </c>
    </row>
    <row r="175" spans="1:6" ht="12.75" customHeight="1" x14ac:dyDescent="0.2">
      <c r="A175" s="62">
        <v>3225</v>
      </c>
      <c r="B175" s="64" t="s">
        <v>400</v>
      </c>
      <c r="C175" s="267" t="s">
        <v>401</v>
      </c>
      <c r="D175" s="193">
        <v>136.25</v>
      </c>
      <c r="E175" s="193">
        <v>753.64</v>
      </c>
      <c r="F175" s="44">
        <f t="shared" si="26"/>
        <v>553.13027522935784</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49.8</v>
      </c>
      <c r="E177" s="193">
        <v>106.46</v>
      </c>
      <c r="F177" s="44">
        <f t="shared" si="26"/>
        <v>213.77510040160641</v>
      </c>
    </row>
    <row r="178" spans="1:6" ht="12.75" customHeight="1" x14ac:dyDescent="0.2">
      <c r="A178" s="62">
        <v>323</v>
      </c>
      <c r="B178" s="64" t="s">
        <v>406</v>
      </c>
      <c r="C178" s="267" t="s">
        <v>407</v>
      </c>
      <c r="D178" s="59">
        <f t="shared" ref="D178:E178" si="35">SUM(D179:D187)</f>
        <v>19769.820000000003</v>
      </c>
      <c r="E178" s="59">
        <f t="shared" si="35"/>
        <v>21317.35</v>
      </c>
      <c r="F178" s="44">
        <f t="shared" si="26"/>
        <v>107.82773945336879</v>
      </c>
    </row>
    <row r="179" spans="1:6" ht="12.75" customHeight="1" x14ac:dyDescent="0.2">
      <c r="A179" s="62">
        <v>3231</v>
      </c>
      <c r="B179" s="64" t="s">
        <v>408</v>
      </c>
      <c r="C179" s="267" t="s">
        <v>409</v>
      </c>
      <c r="D179" s="193">
        <v>1211.0899999999999</v>
      </c>
      <c r="E179" s="193">
        <v>1072.21</v>
      </c>
      <c r="F179" s="44">
        <f t="shared" si="26"/>
        <v>88.532644147008071</v>
      </c>
    </row>
    <row r="180" spans="1:6" ht="12.75" customHeight="1" x14ac:dyDescent="0.2">
      <c r="A180" s="62">
        <v>3232</v>
      </c>
      <c r="B180" s="64" t="s">
        <v>410</v>
      </c>
      <c r="C180" s="267" t="s">
        <v>411</v>
      </c>
      <c r="D180" s="193">
        <v>5914.59</v>
      </c>
      <c r="E180" s="193">
        <v>7630.9</v>
      </c>
      <c r="F180" s="44">
        <f t="shared" si="26"/>
        <v>129.01824133202808</v>
      </c>
    </row>
    <row r="181" spans="1:6" ht="12.75" customHeight="1" x14ac:dyDescent="0.2">
      <c r="A181" s="62">
        <v>3233</v>
      </c>
      <c r="B181" s="64" t="s">
        <v>412</v>
      </c>
      <c r="C181" s="267" t="s">
        <v>413</v>
      </c>
      <c r="D181" s="193">
        <v>795</v>
      </c>
      <c r="E181" s="193"/>
      <c r="F181" s="44">
        <f t="shared" si="26"/>
        <v>0</v>
      </c>
    </row>
    <row r="182" spans="1:6" ht="12.75" customHeight="1" x14ac:dyDescent="0.2">
      <c r="A182" s="62">
        <v>3234</v>
      </c>
      <c r="B182" s="64" t="s">
        <v>414</v>
      </c>
      <c r="C182" s="267" t="s">
        <v>415</v>
      </c>
      <c r="D182" s="193">
        <v>3616.33</v>
      </c>
      <c r="E182" s="193">
        <v>4189.5200000000004</v>
      </c>
      <c r="F182" s="44">
        <f t="shared" si="26"/>
        <v>115.85004687072254</v>
      </c>
    </row>
    <row r="183" spans="1:6" ht="12.75" customHeight="1" x14ac:dyDescent="0.2">
      <c r="A183" s="62">
        <v>3235</v>
      </c>
      <c r="B183" s="63" t="s">
        <v>416</v>
      </c>
      <c r="C183" s="267" t="s">
        <v>417</v>
      </c>
      <c r="D183" s="193">
        <v>668.45</v>
      </c>
      <c r="E183" s="193">
        <v>657.56</v>
      </c>
      <c r="F183" s="44">
        <f t="shared" si="26"/>
        <v>98.370857954970433</v>
      </c>
    </row>
    <row r="184" spans="1:6" ht="12.75" customHeight="1" x14ac:dyDescent="0.2">
      <c r="A184" s="62">
        <v>3236</v>
      </c>
      <c r="B184" s="63" t="s">
        <v>418</v>
      </c>
      <c r="C184" s="267" t="s">
        <v>419</v>
      </c>
      <c r="D184" s="193">
        <v>601.65</v>
      </c>
      <c r="E184" s="193">
        <v>880.5</v>
      </c>
      <c r="F184" s="44">
        <f t="shared" si="26"/>
        <v>146.34754425330343</v>
      </c>
    </row>
    <row r="185" spans="1:6" ht="12.75" customHeight="1" x14ac:dyDescent="0.2">
      <c r="A185" s="62">
        <v>3237</v>
      </c>
      <c r="B185" s="63" t="s">
        <v>420</v>
      </c>
      <c r="C185" s="267" t="s">
        <v>421</v>
      </c>
      <c r="D185" s="193">
        <v>0</v>
      </c>
      <c r="E185" s="193"/>
      <c r="F185" s="44" t="str">
        <f t="shared" si="26"/>
        <v>-</v>
      </c>
    </row>
    <row r="186" spans="1:6" ht="12.75" customHeight="1" x14ac:dyDescent="0.2">
      <c r="A186" s="62">
        <v>3238</v>
      </c>
      <c r="B186" s="63" t="s">
        <v>422</v>
      </c>
      <c r="C186" s="267" t="s">
        <v>423</v>
      </c>
      <c r="D186" s="193">
        <v>6070.38</v>
      </c>
      <c r="E186" s="193">
        <v>6711.95</v>
      </c>
      <c r="F186" s="44">
        <f t="shared" si="26"/>
        <v>110.56886059851277</v>
      </c>
    </row>
    <row r="187" spans="1:6" ht="12.75" customHeight="1" x14ac:dyDescent="0.2">
      <c r="A187" s="62">
        <v>3239</v>
      </c>
      <c r="B187" s="63" t="s">
        <v>424</v>
      </c>
      <c r="C187" s="267" t="s">
        <v>425</v>
      </c>
      <c r="D187" s="193">
        <v>892.33</v>
      </c>
      <c r="E187" s="193">
        <v>174.71</v>
      </c>
      <c r="F187" s="44">
        <f t="shared" si="26"/>
        <v>19.579079488530027</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3220.68</v>
      </c>
      <c r="E194" s="59">
        <f t="shared" si="36"/>
        <v>4087.18</v>
      </c>
      <c r="F194" s="44">
        <f t="shared" si="26"/>
        <v>126.90425624402299</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2892.49</v>
      </c>
      <c r="E196" s="193">
        <v>3015.97</v>
      </c>
      <c r="F196" s="44">
        <f t="shared" si="26"/>
        <v>104.26898623677178</v>
      </c>
    </row>
    <row r="197" spans="1:6" ht="12.75" customHeight="1" x14ac:dyDescent="0.2">
      <c r="A197" s="62">
        <v>3293</v>
      </c>
      <c r="B197" s="63" t="s">
        <v>444</v>
      </c>
      <c r="C197" s="267" t="s">
        <v>445</v>
      </c>
      <c r="D197" s="193">
        <v>0</v>
      </c>
      <c r="E197" s="193">
        <v>153.9</v>
      </c>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163.46</v>
      </c>
      <c r="E199" s="193"/>
      <c r="F199" s="44">
        <f t="shared" si="26"/>
        <v>0</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164.73</v>
      </c>
      <c r="E201" s="193">
        <v>917.31</v>
      </c>
      <c r="F201" s="44">
        <f t="shared" si="26"/>
        <v>556.85667455836824</v>
      </c>
    </row>
    <row r="202" spans="1:6" ht="12.75" customHeight="1" x14ac:dyDescent="0.2">
      <c r="A202" s="62">
        <v>34</v>
      </c>
      <c r="B202" s="182" t="s">
        <v>454</v>
      </c>
      <c r="C202" s="267" t="s">
        <v>455</v>
      </c>
      <c r="D202" s="59">
        <f t="shared" ref="D202:E202" si="37">D203+D208+D216</f>
        <v>562.21</v>
      </c>
      <c r="E202" s="59">
        <f t="shared" si="37"/>
        <v>302.60000000000002</v>
      </c>
      <c r="F202" s="44">
        <f t="shared" si="26"/>
        <v>53.823304459187845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562.21</v>
      </c>
      <c r="E216" s="59">
        <f t="shared" si="40"/>
        <v>302.60000000000002</v>
      </c>
      <c r="F216" s="44">
        <f t="shared" si="26"/>
        <v>53.823304459187845</v>
      </c>
    </row>
    <row r="217" spans="1:6" ht="12.75" customHeight="1" x14ac:dyDescent="0.2">
      <c r="A217" s="62">
        <v>3431</v>
      </c>
      <c r="B217" s="181" t="s">
        <v>484</v>
      </c>
      <c r="C217" s="267" t="s">
        <v>485</v>
      </c>
      <c r="D217" s="193">
        <v>562.21</v>
      </c>
      <c r="E217" s="193">
        <v>302.60000000000002</v>
      </c>
      <c r="F217" s="44">
        <f t="shared" si="26"/>
        <v>53.823304459187845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382951.19000000006</v>
      </c>
      <c r="E299" s="59">
        <f>E152-E297+E298</f>
        <v>508558.78999999992</v>
      </c>
      <c r="F299" s="44">
        <f t="shared" si="68"/>
        <v>132.79989807578346</v>
      </c>
    </row>
    <row r="300" spans="1:6" ht="12.75" customHeight="1" x14ac:dyDescent="0.2">
      <c r="A300" s="62" t="s">
        <v>630</v>
      </c>
      <c r="B300" s="63" t="s">
        <v>641</v>
      </c>
      <c r="C300" s="267" t="s">
        <v>642</v>
      </c>
      <c r="D300" s="59">
        <f>IF(D6&gt;=D299,D6-D299,0)</f>
        <v>39093.189999999944</v>
      </c>
      <c r="E300" s="59">
        <f>IF(E6&gt;=E299,E6-E299,0)</f>
        <v>0</v>
      </c>
      <c r="F300" s="44">
        <f t="shared" si="68"/>
        <v>0</v>
      </c>
    </row>
    <row r="301" spans="1:6" ht="12.75" customHeight="1" x14ac:dyDescent="0.2">
      <c r="A301" s="62" t="s">
        <v>630</v>
      </c>
      <c r="B301" s="63" t="s">
        <v>643</v>
      </c>
      <c r="C301" s="267" t="s">
        <v>644</v>
      </c>
      <c r="D301" s="59">
        <f>IF(D299&gt;=D6,D299-D6,0)</f>
        <v>0</v>
      </c>
      <c r="E301" s="59">
        <f>IF(E299&gt;=E6,E299-E6,0)</f>
        <v>39589.109999999928</v>
      </c>
      <c r="F301" s="44" t="str">
        <f t="shared" si="68"/>
        <v>-</v>
      </c>
    </row>
    <row r="302" spans="1:6" ht="12.75" customHeight="1" x14ac:dyDescent="0.2">
      <c r="A302" s="62">
        <v>92211</v>
      </c>
      <c r="B302" s="63" t="s">
        <v>645</v>
      </c>
      <c r="C302" s="267" t="s">
        <v>646</v>
      </c>
      <c r="D302" s="193">
        <v>117798.91</v>
      </c>
      <c r="E302" s="193">
        <v>159920.67000000001</v>
      </c>
      <c r="F302" s="44">
        <f t="shared" si="68"/>
        <v>135.75734274621047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8914.02</v>
      </c>
      <c r="E304" s="193">
        <v>79732.63</v>
      </c>
      <c r="F304" s="44">
        <f t="shared" si="68"/>
        <v>894.46321637151357</v>
      </c>
    </row>
    <row r="305" spans="1:6" ht="12" x14ac:dyDescent="0.2">
      <c r="A305" s="62">
        <v>9661</v>
      </c>
      <c r="B305" s="228" t="s">
        <v>651</v>
      </c>
      <c r="C305" s="267" t="s">
        <v>652</v>
      </c>
      <c r="D305" s="193">
        <v>0</v>
      </c>
      <c r="E305" s="193">
        <v>600</v>
      </c>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422044.38</v>
      </c>
      <c r="E422" s="59">
        <f>E6+E308</f>
        <v>468969.68</v>
      </c>
      <c r="F422" s="44">
        <f t="shared" si="72"/>
        <v>111.11857004232589</v>
      </c>
    </row>
    <row r="423" spans="1:6" ht="12.75" customHeight="1" x14ac:dyDescent="0.2">
      <c r="A423" s="62" t="s">
        <v>630</v>
      </c>
      <c r="B423" s="63" t="s">
        <v>853</v>
      </c>
      <c r="C423" s="267" t="s">
        <v>854</v>
      </c>
      <c r="D423" s="59">
        <f t="shared" ref="D423:E423" si="103">D299+D360</f>
        <v>382951.19000000006</v>
      </c>
      <c r="E423" s="59">
        <f t="shared" si="103"/>
        <v>508558.78999999992</v>
      </c>
      <c r="F423" s="44">
        <f t="shared" si="72"/>
        <v>132.79989807578346</v>
      </c>
    </row>
    <row r="424" spans="1:6" ht="12.75" customHeight="1" x14ac:dyDescent="0.2">
      <c r="A424" s="62" t="s">
        <v>630</v>
      </c>
      <c r="B424" s="63" t="s">
        <v>855</v>
      </c>
      <c r="C424" s="267" t="s">
        <v>856</v>
      </c>
      <c r="D424" s="59">
        <f t="shared" ref="D424:E424" si="104">IF(D422&gt;=D423,D422-D423,0)</f>
        <v>39093.189999999944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39589.109999999928</v>
      </c>
      <c r="F425" s="44" t="str">
        <f t="shared" si="72"/>
        <v>-</v>
      </c>
    </row>
    <row r="426" spans="1:6" ht="12.75" customHeight="1" x14ac:dyDescent="0.2">
      <c r="A426" s="271" t="s">
        <v>859</v>
      </c>
      <c r="B426" s="182" t="s">
        <v>860</v>
      </c>
      <c r="C426" s="272" t="s">
        <v>861</v>
      </c>
      <c r="D426" s="59">
        <f t="shared" ref="D426:E426" si="106">IF(D302-D303+D419-D420&gt;=0,D302-D303+D419-D420,0)</f>
        <v>117798.91</v>
      </c>
      <c r="E426" s="59">
        <f t="shared" si="106"/>
        <v>159920.67000000001</v>
      </c>
      <c r="F426" s="44">
        <f t="shared" si="72"/>
        <v>135.75734274621047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8914.02</v>
      </c>
      <c r="E428" s="80">
        <f t="shared" si="108"/>
        <v>79732.63</v>
      </c>
      <c r="F428" s="60">
        <f t="shared" si="72"/>
        <v>894.46321637151357</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422044.38</v>
      </c>
      <c r="E643" s="59">
        <f>E422+E430</f>
        <v>468969.68</v>
      </c>
      <c r="F643" s="44">
        <f t="shared" si="109"/>
        <v>111.11857004232589</v>
      </c>
    </row>
    <row r="644" spans="1:6" ht="12.75" customHeight="1" x14ac:dyDescent="0.2">
      <c r="A644" s="62" t="s">
        <v>630</v>
      </c>
      <c r="B644" s="63" t="s">
        <v>1286</v>
      </c>
      <c r="C644" s="267" t="s">
        <v>1287</v>
      </c>
      <c r="D644" s="59">
        <f>D423+D535</f>
        <v>382951.19000000006</v>
      </c>
      <c r="E644" s="59">
        <f>E423+E535</f>
        <v>508558.78999999992</v>
      </c>
      <c r="F644" s="44">
        <f t="shared" si="109"/>
        <v>132.79989807578346</v>
      </c>
    </row>
    <row r="645" spans="1:6" ht="12.75" customHeight="1" x14ac:dyDescent="0.2">
      <c r="A645" s="62" t="s">
        <v>630</v>
      </c>
      <c r="B645" s="63" t="s">
        <v>1288</v>
      </c>
      <c r="C645" s="267" t="s">
        <v>1289</v>
      </c>
      <c r="D645" s="59">
        <f t="shared" ref="D645:E645" si="163">IF(D643&gt;=D644,D643-D644,0)</f>
        <v>39093.189999999944</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39589.109999999928</v>
      </c>
      <c r="F646" s="44" t="str">
        <f t="shared" si="109"/>
        <v>-</v>
      </c>
    </row>
    <row r="647" spans="1:6" ht="24" x14ac:dyDescent="0.2">
      <c r="A647" s="271" t="s">
        <v>1292</v>
      </c>
      <c r="B647" s="63" t="s">
        <v>1293</v>
      </c>
      <c r="C647" s="272" t="s">
        <v>1292</v>
      </c>
      <c r="D647" s="59">
        <f>IF(D426-D427+D641-D642&gt;=0,D426-D427+D641-D642,0)</f>
        <v>117798.91</v>
      </c>
      <c r="E647" s="59">
        <f>IF(E426-E427+E641-E642&gt;=0,E426-E427+E641-E642,0)</f>
        <v>159920.67000000001</v>
      </c>
      <c r="F647" s="44">
        <f t="shared" si="109"/>
        <v>135.75734274621047</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156892.09999999995</v>
      </c>
      <c r="E649" s="59">
        <f t="shared" si="165"/>
        <v>120331.56000000008</v>
      </c>
      <c r="F649" s="44">
        <f t="shared" si="109"/>
        <v>76.697016612053829</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117292.75</v>
      </c>
      <c r="E653" s="193">
        <v>159607.63</v>
      </c>
      <c r="F653" s="44">
        <f t="shared" ref="F653:F740" si="167">IF(D653&lt;&gt;0,IF(E653/D653&gt;=100,"&gt;&gt;100",E653/D653*100),"-")</f>
        <v>136.07629627577151</v>
      </c>
    </row>
    <row r="654" spans="1:6" ht="12.75" customHeight="1" x14ac:dyDescent="0.2">
      <c r="A654" s="62" t="s">
        <v>1305</v>
      </c>
      <c r="B654" s="63" t="s">
        <v>1306</v>
      </c>
      <c r="C654" s="267" t="s">
        <v>1305</v>
      </c>
      <c r="D654" s="193">
        <v>424875.85</v>
      </c>
      <c r="E654" s="193">
        <v>470172.45</v>
      </c>
      <c r="F654" s="44">
        <f t="shared" si="167"/>
        <v>110.66113783591136</v>
      </c>
    </row>
    <row r="655" spans="1:6" ht="12.75" customHeight="1" x14ac:dyDescent="0.2">
      <c r="A655" s="62" t="s">
        <v>1307</v>
      </c>
      <c r="B655" s="63" t="s">
        <v>1308</v>
      </c>
      <c r="C655" s="267" t="s">
        <v>1307</v>
      </c>
      <c r="D655" s="193">
        <v>385377.28000000003</v>
      </c>
      <c r="E655" s="193">
        <v>509491.19</v>
      </c>
      <c r="F655" s="44">
        <f t="shared" si="167"/>
        <v>132.20581919100161</v>
      </c>
    </row>
    <row r="656" spans="1:6" ht="24" x14ac:dyDescent="0.2">
      <c r="A656" s="62">
        <v>11</v>
      </c>
      <c r="B656" s="63" t="s">
        <v>1309</v>
      </c>
      <c r="C656" s="267" t="s">
        <v>1310</v>
      </c>
      <c r="D656" s="59">
        <f t="shared" ref="D656:E656" si="168">+D653+D654-D655</f>
        <v>156791.31999999995</v>
      </c>
      <c r="E656" s="59">
        <f t="shared" si="168"/>
        <v>120288.89000000007</v>
      </c>
      <c r="F656" s="44">
        <f t="shared" si="167"/>
        <v>76.719100266519931</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35</v>
      </c>
      <c r="E658" s="273">
        <v>33</v>
      </c>
      <c r="F658" s="44">
        <f t="shared" si="167"/>
        <v>94.285714285714278</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35</v>
      </c>
      <c r="E660" s="273">
        <v>31</v>
      </c>
      <c r="F660" s="44">
        <f t="shared" si="167"/>
        <v>88.571428571428569</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504.6</v>
      </c>
      <c r="E683" s="191"/>
      <c r="F683" s="70">
        <f t="shared" si="167"/>
        <v>0</v>
      </c>
    </row>
    <row r="684" spans="1:6" ht="24" x14ac:dyDescent="0.2">
      <c r="A684" s="69">
        <v>63613</v>
      </c>
      <c r="B684" s="181" t="s">
        <v>1366</v>
      </c>
      <c r="C684" s="301" t="s">
        <v>1367</v>
      </c>
      <c r="D684" s="191">
        <v>66000</v>
      </c>
      <c r="E684" s="191">
        <v>98198.8</v>
      </c>
      <c r="F684" s="70">
        <f t="shared" si="167"/>
        <v>148.7860606060606</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117249.92</v>
      </c>
      <c r="E724" s="191">
        <v>75170.48</v>
      </c>
      <c r="F724" s="70">
        <f t="shared" si="167"/>
        <v>64.11132732542589</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v>3000</v>
      </c>
      <c r="F732" s="70" t="str">
        <f t="shared" si="167"/>
        <v>-</v>
      </c>
    </row>
    <row r="733" spans="1:6" ht="12.75" customHeight="1" x14ac:dyDescent="0.2">
      <c r="A733" s="69">
        <v>31215</v>
      </c>
      <c r="B733" s="64" t="s">
        <v>1444</v>
      </c>
      <c r="C733" s="301" t="s">
        <v>1445</v>
      </c>
      <c r="D733" s="191">
        <v>390</v>
      </c>
      <c r="E733" s="191"/>
      <c r="F733" s="70">
        <f t="shared" si="167"/>
        <v>0</v>
      </c>
    </row>
    <row r="734" spans="1:6" ht="12.75" customHeight="1" x14ac:dyDescent="0.2">
      <c r="A734" s="69">
        <v>32121</v>
      </c>
      <c r="B734" s="64" t="s">
        <v>1446</v>
      </c>
      <c r="C734" s="301" t="s">
        <v>1447</v>
      </c>
      <c r="D734" s="191">
        <v>11693.07</v>
      </c>
      <c r="E734" s="191">
        <v>9479.26</v>
      </c>
      <c r="F734" s="70">
        <f t="shared" si="167"/>
        <v>81.067333044273241</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350.4</v>
      </c>
      <c r="E736" s="193">
        <v>311.12</v>
      </c>
      <c r="F736" s="44">
        <f t="shared" si="167"/>
        <v>88.789954337899545</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31" sqref="D31"/>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65946.399999999994</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443544.79</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443544.79</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340586.73</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102655.46</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302.60000000000002</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509491.18999999994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509491.18999999994</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405067.74</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104120.85</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302.60000000000002</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34821</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2025-03-11T06:54:08Z</cp:lastPrinted>
  <dcterms:created xsi:type="dcterms:W3CDTF">2022-04-01T05:14:30Z</dcterms:created>
  <dcterms:modified xsi:type="dcterms:W3CDTF">2025-07-08T09:26:27Z</dcterms:modified>
</cp:coreProperties>
</file>